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esktop\Respaldo Naty\Escritorio\POA\POA 2016\POA 2016  AUTORIZADO\SECRETARIA ACADEMICA\"/>
    </mc:Choice>
  </mc:AlternateContent>
  <bookViews>
    <workbookView xWindow="0" yWindow="0" windowWidth="20490" windowHeight="7755"/>
  </bookViews>
  <sheets>
    <sheet name="A. MARCO INSTITUCIONAL " sheetId="3" r:id="rId1"/>
    <sheet name="B. accion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3" i="1" l="1"/>
  <c r="AP17" i="1"/>
  <c r="AQ17" i="1"/>
  <c r="AR17" i="1"/>
  <c r="AS17" i="1"/>
  <c r="AT17" i="1"/>
  <c r="AU17" i="1"/>
  <c r="AV17" i="1"/>
  <c r="AW17" i="1"/>
  <c r="BD17" i="1" s="1"/>
  <c r="AX17" i="1"/>
  <c r="AY17" i="1"/>
  <c r="AZ17" i="1"/>
  <c r="BA17" i="1"/>
  <c r="BB17" i="1"/>
  <c r="BC17" i="1"/>
  <c r="AP18" i="1"/>
  <c r="AQ18" i="1"/>
  <c r="AR18" i="1"/>
  <c r="AS18" i="1"/>
  <c r="AT18" i="1"/>
  <c r="BD18" i="1" s="1"/>
  <c r="AU18" i="1"/>
  <c r="AV18" i="1"/>
  <c r="AW18" i="1"/>
  <c r="AX18" i="1"/>
  <c r="AY18" i="1"/>
  <c r="AZ18" i="1"/>
  <c r="BA18" i="1"/>
  <c r="BB18" i="1"/>
  <c r="BC18" i="1"/>
  <c r="AP19" i="1"/>
  <c r="AQ19" i="1"/>
  <c r="AR19" i="1"/>
  <c r="BD19" i="1" s="1"/>
  <c r="AS19" i="1"/>
  <c r="AT19" i="1"/>
  <c r="AU19" i="1"/>
  <c r="AV19" i="1"/>
  <c r="AW19" i="1"/>
  <c r="AX19" i="1"/>
  <c r="AY19" i="1"/>
  <c r="AZ19" i="1"/>
  <c r="BA19" i="1"/>
  <c r="BB19" i="1"/>
  <c r="BC19" i="1"/>
  <c r="AP20" i="1"/>
  <c r="AQ20" i="1"/>
  <c r="AR20" i="1"/>
  <c r="BD20" i="1" s="1"/>
  <c r="AS20" i="1"/>
  <c r="AT20" i="1"/>
  <c r="AU20" i="1"/>
  <c r="AV20" i="1"/>
  <c r="AW20" i="1"/>
  <c r="AX20" i="1"/>
  <c r="AY20" i="1"/>
  <c r="AZ20" i="1"/>
  <c r="BA20" i="1"/>
  <c r="BB20" i="1"/>
  <c r="BC20" i="1"/>
  <c r="AP21" i="1"/>
  <c r="AQ21" i="1"/>
  <c r="AR21" i="1"/>
  <c r="BD21" i="1" s="1"/>
  <c r="AS21" i="1"/>
  <c r="AT21" i="1"/>
  <c r="AU21" i="1"/>
  <c r="AV21" i="1"/>
  <c r="AW21" i="1"/>
  <c r="AX21" i="1"/>
  <c r="AY21" i="1"/>
  <c r="AZ21" i="1"/>
  <c r="BA21" i="1"/>
  <c r="BB21" i="1"/>
  <c r="BC21" i="1"/>
  <c r="AP22" i="1"/>
  <c r="AQ22" i="1"/>
  <c r="AR22" i="1"/>
  <c r="BD22" i="1" s="1"/>
  <c r="AS22" i="1"/>
  <c r="AT22" i="1"/>
  <c r="AU22" i="1"/>
  <c r="AV22" i="1"/>
  <c r="AW22" i="1"/>
  <c r="AX22" i="1"/>
  <c r="AY22" i="1"/>
  <c r="AZ22" i="1"/>
  <c r="BA22" i="1"/>
  <c r="BB22" i="1"/>
  <c r="BC22" i="1"/>
  <c r="AP23" i="1"/>
  <c r="AQ23" i="1"/>
  <c r="AR23" i="1"/>
  <c r="BD23" i="1" s="1"/>
  <c r="AS23" i="1"/>
  <c r="AT23" i="1"/>
  <c r="AU23" i="1"/>
  <c r="AV23" i="1"/>
  <c r="AW23" i="1"/>
  <c r="AX23" i="1"/>
  <c r="AY23" i="1"/>
  <c r="AZ23" i="1"/>
  <c r="BA23" i="1"/>
  <c r="BB23" i="1"/>
  <c r="BC23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AP25" i="1"/>
  <c r="AQ25" i="1"/>
  <c r="AR25" i="1"/>
  <c r="AS25" i="1"/>
  <c r="BD25" i="1" s="1"/>
  <c r="AT25" i="1"/>
  <c r="AU25" i="1"/>
  <c r="AV25" i="1"/>
  <c r="AW25" i="1"/>
  <c r="AX25" i="1"/>
  <c r="AY25" i="1"/>
  <c r="AZ25" i="1"/>
  <c r="BA25" i="1"/>
  <c r="BB25" i="1"/>
  <c r="BC25" i="1"/>
  <c r="AP26" i="1"/>
  <c r="AQ26" i="1"/>
  <c r="AR26" i="1"/>
  <c r="AS26" i="1"/>
  <c r="AT26" i="1"/>
  <c r="BD26" i="1" s="1"/>
  <c r="AU26" i="1"/>
  <c r="AV26" i="1"/>
  <c r="AW26" i="1"/>
  <c r="AX26" i="1"/>
  <c r="AY26" i="1"/>
  <c r="AZ26" i="1"/>
  <c r="BA26" i="1"/>
  <c r="BB26" i="1"/>
  <c r="BC26" i="1"/>
  <c r="AP27" i="1"/>
  <c r="AQ27" i="1"/>
  <c r="AR27" i="1"/>
  <c r="AS27" i="1"/>
  <c r="AT27" i="1"/>
  <c r="AU27" i="1"/>
  <c r="BD27" i="1" s="1"/>
  <c r="AV27" i="1"/>
  <c r="AW27" i="1"/>
  <c r="AX27" i="1"/>
  <c r="AY27" i="1"/>
  <c r="AZ27" i="1"/>
  <c r="BA27" i="1"/>
  <c r="BB27" i="1"/>
  <c r="BC27" i="1"/>
  <c r="AP28" i="1"/>
  <c r="AQ28" i="1"/>
  <c r="AR28" i="1"/>
  <c r="BD28" i="1" s="1"/>
  <c r="AS28" i="1"/>
  <c r="AT28" i="1"/>
  <c r="AU28" i="1"/>
  <c r="AV28" i="1"/>
  <c r="AW28" i="1"/>
  <c r="AX28" i="1"/>
  <c r="AY28" i="1"/>
  <c r="AZ28" i="1"/>
  <c r="BA28" i="1"/>
  <c r="BB28" i="1"/>
  <c r="BC28" i="1"/>
  <c r="AP29" i="1"/>
  <c r="AQ29" i="1"/>
  <c r="AR29" i="1"/>
  <c r="BD29" i="1" s="1"/>
  <c r="AS29" i="1"/>
  <c r="AT29" i="1"/>
  <c r="AU29" i="1"/>
  <c r="AV29" i="1"/>
  <c r="AW29" i="1"/>
  <c r="AX29" i="1"/>
  <c r="AY29" i="1"/>
  <c r="AZ29" i="1"/>
  <c r="BA29" i="1"/>
  <c r="BB29" i="1"/>
  <c r="BC29" i="1"/>
  <c r="AP30" i="1"/>
  <c r="AQ30" i="1"/>
  <c r="AR30" i="1"/>
  <c r="BD30" i="1" s="1"/>
  <c r="AS30" i="1"/>
  <c r="AT30" i="1"/>
  <c r="AU30" i="1"/>
  <c r="AV30" i="1"/>
  <c r="AW30" i="1"/>
  <c r="AX30" i="1"/>
  <c r="AY30" i="1"/>
  <c r="AZ30" i="1"/>
  <c r="BA30" i="1"/>
  <c r="BB30" i="1"/>
  <c r="BC30" i="1"/>
  <c r="AP31" i="1"/>
  <c r="AQ31" i="1"/>
  <c r="AR31" i="1"/>
  <c r="BD31" i="1" s="1"/>
  <c r="AS31" i="1"/>
  <c r="AT31" i="1"/>
  <c r="AU31" i="1"/>
  <c r="AV31" i="1"/>
  <c r="AW31" i="1"/>
  <c r="AX31" i="1"/>
  <c r="AY31" i="1"/>
  <c r="AZ31" i="1"/>
  <c r="BA31" i="1"/>
  <c r="BB31" i="1"/>
  <c r="BC31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C16" i="1"/>
  <c r="BD16" i="1" s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D31" i="1" l="1"/>
  <c r="AF31" i="1" s="1"/>
  <c r="AD32" i="1"/>
  <c r="AF32" i="1" s="1"/>
  <c r="L32" i="1"/>
  <c r="N32" i="1" s="1"/>
  <c r="AD29" i="1"/>
  <c r="AF29" i="1"/>
  <c r="U29" i="1"/>
  <c r="W29" i="1" s="1"/>
  <c r="L29" i="1"/>
  <c r="N29" i="1" s="1"/>
  <c r="AI29" i="1"/>
  <c r="AJ29" i="1"/>
  <c r="AJ31" i="1"/>
  <c r="AJ32" i="1"/>
  <c r="AK29" i="1" l="1"/>
  <c r="L31" i="1" l="1"/>
  <c r="N31" i="1" s="1"/>
  <c r="U31" i="1"/>
  <c r="W31" i="1" s="1"/>
  <c r="U32" i="1"/>
  <c r="W32" i="1" s="1"/>
  <c r="H33" i="1"/>
  <c r="AI32" i="1" l="1"/>
  <c r="AK32" i="1" s="1"/>
  <c r="AI31" i="1"/>
  <c r="AK31" i="1" s="1"/>
  <c r="L27" i="1"/>
  <c r="N27" i="1" s="1"/>
  <c r="U27" i="1"/>
  <c r="W27" i="1" s="1"/>
  <c r="AD27" i="1"/>
  <c r="AF27" i="1" s="1"/>
  <c r="AJ27" i="1"/>
  <c r="AI27" i="1" l="1"/>
  <c r="AK27" i="1" s="1"/>
  <c r="AA33" i="1"/>
  <c r="AB33" i="1"/>
  <c r="AC33" i="1"/>
  <c r="AE33" i="1"/>
  <c r="Z33" i="1"/>
  <c r="R33" i="1"/>
  <c r="S33" i="1"/>
  <c r="T33" i="1"/>
  <c r="V33" i="1"/>
  <c r="Q33" i="1"/>
  <c r="I33" i="1"/>
  <c r="J33" i="1"/>
  <c r="K33" i="1"/>
  <c r="M33" i="1"/>
  <c r="L26" i="1"/>
  <c r="N26" i="1" s="1"/>
  <c r="U26" i="1"/>
  <c r="W26" i="1" s="1"/>
  <c r="AD26" i="1"/>
  <c r="AF26" i="1" s="1"/>
  <c r="AJ26" i="1"/>
  <c r="AI26" i="1" l="1"/>
  <c r="AK26" i="1" s="1"/>
  <c r="AD24" i="1" l="1"/>
  <c r="AF24" i="1" s="1"/>
  <c r="AD25" i="1"/>
  <c r="AF25" i="1" s="1"/>
  <c r="AD28" i="1"/>
  <c r="AF28" i="1" s="1"/>
  <c r="AD30" i="1"/>
  <c r="AF30" i="1" s="1"/>
  <c r="AJ24" i="1"/>
  <c r="AJ25" i="1"/>
  <c r="AJ28" i="1"/>
  <c r="AJ30" i="1"/>
  <c r="U24" i="1"/>
  <c r="W24" i="1" s="1"/>
  <c r="U25" i="1"/>
  <c r="W25" i="1" s="1"/>
  <c r="U28" i="1"/>
  <c r="W28" i="1" s="1"/>
  <c r="U30" i="1"/>
  <c r="W30" i="1" s="1"/>
  <c r="L24" i="1"/>
  <c r="N24" i="1" s="1"/>
  <c r="L25" i="1"/>
  <c r="L28" i="1"/>
  <c r="N28" i="1" s="1"/>
  <c r="L30" i="1"/>
  <c r="N30" i="1" s="1"/>
  <c r="AI25" i="1" l="1"/>
  <c r="AK25" i="1" s="1"/>
  <c r="N25" i="1"/>
  <c r="AI28" i="1"/>
  <c r="AK28" i="1" s="1"/>
  <c r="AI30" i="1"/>
  <c r="AK30" i="1" s="1"/>
  <c r="AI24" i="1"/>
  <c r="AK24" i="1" s="1"/>
  <c r="L16" i="1"/>
  <c r="L17" i="1"/>
  <c r="N17" i="1" s="1"/>
  <c r="L19" i="1"/>
  <c r="N19" i="1" s="1"/>
  <c r="L20" i="1"/>
  <c r="N20" i="1" s="1"/>
  <c r="L21" i="1"/>
  <c r="N21" i="1" s="1"/>
  <c r="L22" i="1"/>
  <c r="N22" i="1" s="1"/>
  <c r="L23" i="1"/>
  <c r="N23" i="1" s="1"/>
  <c r="L33" i="1" l="1"/>
  <c r="N16" i="1"/>
  <c r="N33" i="1" s="1"/>
  <c r="N8" i="1"/>
  <c r="AJ23" i="1"/>
  <c r="AD23" i="1"/>
  <c r="AF23" i="1" s="1"/>
  <c r="U23" i="1"/>
  <c r="W23" i="1" s="1"/>
  <c r="AJ22" i="1"/>
  <c r="AD22" i="1"/>
  <c r="AF22" i="1" s="1"/>
  <c r="U22" i="1"/>
  <c r="W22" i="1" s="1"/>
  <c r="AJ21" i="1"/>
  <c r="AD21" i="1"/>
  <c r="AF21" i="1" s="1"/>
  <c r="U21" i="1"/>
  <c r="W21" i="1" s="1"/>
  <c r="AJ20" i="1"/>
  <c r="AD20" i="1"/>
  <c r="AF20" i="1" s="1"/>
  <c r="U20" i="1"/>
  <c r="W20" i="1" s="1"/>
  <c r="AJ19" i="1"/>
  <c r="AD19" i="1"/>
  <c r="AF19" i="1" s="1"/>
  <c r="U19" i="1"/>
  <c r="W19" i="1" s="1"/>
  <c r="AJ17" i="1"/>
  <c r="AD17" i="1"/>
  <c r="AF17" i="1" s="1"/>
  <c r="U17" i="1"/>
  <c r="W17" i="1" s="1"/>
  <c r="AJ16" i="1"/>
  <c r="AD16" i="1"/>
  <c r="U16" i="1"/>
  <c r="AD33" i="1" l="1"/>
  <c r="AJ33" i="1"/>
  <c r="U33" i="1"/>
  <c r="AI16" i="1"/>
  <c r="AI20" i="1"/>
  <c r="AK20" i="1" s="1"/>
  <c r="AI21" i="1"/>
  <c r="AK21" i="1" s="1"/>
  <c r="AI17" i="1"/>
  <c r="AK17" i="1" s="1"/>
  <c r="AI22" i="1"/>
  <c r="AK22" i="1" s="1"/>
  <c r="AI23" i="1"/>
  <c r="AK23" i="1" s="1"/>
  <c r="AI19" i="1"/>
  <c r="AK19" i="1" s="1"/>
  <c r="AF16" i="1"/>
  <c r="AF33" i="1" s="1"/>
  <c r="W16" i="1"/>
  <c r="W33" i="1" s="1"/>
  <c r="AI33" i="1" l="1"/>
  <c r="AK16" i="1"/>
  <c r="AK33" i="1" s="1"/>
  <c r="I10" i="1" l="1"/>
</calcChain>
</file>

<file path=xl/sharedStrings.xml><?xml version="1.0" encoding="utf-8"?>
<sst xmlns="http://schemas.openxmlformats.org/spreadsheetml/2006/main" count="188" uniqueCount="146">
  <si>
    <t>Programa Operativo Anual  2016</t>
  </si>
  <si>
    <t>Anexo B. Calendarización, Seguimiento y Evaluación de acciones por cada objetivo.</t>
  </si>
  <si>
    <t>Presupuesto Autorizado</t>
  </si>
  <si>
    <t xml:space="preserve">Evaluacion del Objetivo: </t>
  </si>
  <si>
    <t xml:space="preserve">Area : </t>
  </si>
  <si>
    <t xml:space="preserve">Indicador: </t>
  </si>
  <si>
    <t>Acciones Realizadas/ Acciones programdas *100 ( AR/AP)*100</t>
  </si>
  <si>
    <t xml:space="preserve">Ejecutor del Objetivo : </t>
  </si>
  <si>
    <t xml:space="preserve">Puesto del Ejecutor: </t>
  </si>
  <si>
    <t>Acción</t>
  </si>
  <si>
    <t>ENERO</t>
  </si>
  <si>
    <t>FEBRERO</t>
  </si>
  <si>
    <t>MARZO</t>
  </si>
  <si>
    <t>ABRIL</t>
  </si>
  <si>
    <t>1 er SEGUIMIENTO</t>
  </si>
  <si>
    <t>MAYO</t>
  </si>
  <si>
    <t>JUNIO</t>
  </si>
  <si>
    <t>JULIO</t>
  </si>
  <si>
    <t>AGOSTO</t>
  </si>
  <si>
    <t>2 do  SEGUIMIENTO</t>
  </si>
  <si>
    <t>SEPTIEMBRE</t>
  </si>
  <si>
    <t>OCTUBRE</t>
  </si>
  <si>
    <t>NOVIEMBRE</t>
  </si>
  <si>
    <t>DICIEMBRE</t>
  </si>
  <si>
    <t>3 er SEGUIMIENTO</t>
  </si>
  <si>
    <t>TOTAL DE PRESUPUESTO</t>
  </si>
  <si>
    <t>Evaluación Anual</t>
  </si>
  <si>
    <t>Situación de la Acción</t>
  </si>
  <si>
    <t>Especifica</t>
  </si>
  <si>
    <t>Descripción</t>
  </si>
  <si>
    <t>Programado</t>
  </si>
  <si>
    <t>Sub Total Programado</t>
  </si>
  <si>
    <t>Ejecutado</t>
  </si>
  <si>
    <t>Saldo</t>
  </si>
  <si>
    <t>Evidencia de la acción</t>
  </si>
  <si>
    <t>Ejercido</t>
  </si>
  <si>
    <t>Valor</t>
  </si>
  <si>
    <t>Limitaciónes</t>
  </si>
  <si>
    <t>Reprogramar</t>
  </si>
  <si>
    <t>Eliminar</t>
  </si>
  <si>
    <t>%</t>
  </si>
  <si>
    <t>Justificacion</t>
  </si>
  <si>
    <t>Ninguna</t>
  </si>
  <si>
    <t>SUB - TOTAL</t>
  </si>
  <si>
    <t>Nota: Llene este formato por cada objetivo particular</t>
  </si>
  <si>
    <t>Formato:</t>
  </si>
  <si>
    <t>Código: PL-F-01-3</t>
  </si>
  <si>
    <t>Fecha: Octubre de 2013</t>
  </si>
  <si>
    <t>Rev. 5</t>
  </si>
  <si>
    <t>Pág. 1 de 1</t>
  </si>
  <si>
    <t>Nombre de la Unidad:</t>
  </si>
  <si>
    <t>Fecha:</t>
  </si>
  <si>
    <t>Institucional</t>
  </si>
  <si>
    <t>Unidad Académica o Administrativa</t>
  </si>
  <si>
    <t>Misión</t>
  </si>
  <si>
    <t>Visión</t>
  </si>
  <si>
    <t>Políticas Institucionales</t>
  </si>
  <si>
    <t>Función</t>
  </si>
  <si>
    <t>Autoevaluación</t>
  </si>
  <si>
    <t>Objetivos del Plan Estatal relacionados con la Unidad Académica o Administrativa</t>
  </si>
  <si>
    <t>FODA</t>
  </si>
  <si>
    <t>Fortalezas</t>
  </si>
  <si>
    <t>Oportunidades</t>
  </si>
  <si>
    <t>Objetivos del PID relacionados con la función de la Unidad Académica o Administrativa</t>
  </si>
  <si>
    <t xml:space="preserve"> Debilidades                 </t>
  </si>
  <si>
    <t>Amenazas</t>
  </si>
  <si>
    <t>Objetivos particulares del POA</t>
  </si>
  <si>
    <t>Presupuesto</t>
  </si>
  <si>
    <t>Meta</t>
  </si>
  <si>
    <t xml:space="preserve"> A. Marco Institucional y de la Unidad Académica o Administrativa , Objetivos Particulares.</t>
  </si>
  <si>
    <t>Código:  PL-F-01-3</t>
  </si>
  <si>
    <t>Partida Presupuestal</t>
  </si>
  <si>
    <t>Descripción de los logros</t>
  </si>
  <si>
    <t>Fecha: Septiembre de 2015</t>
  </si>
  <si>
    <t>Rev. 6</t>
  </si>
  <si>
    <t>En la universidad Politécnica de Tlaxcala formamos profesionales competentes e innovadores, con calidad humana y capacidad para resolver necesidades sociales mediante la aplicación de su modelo educativo que contribuye al desarrollo tecnológico, económico y sustentable del País.</t>
  </si>
  <si>
    <t>La universidad Politécnica de Tlaxcala es reconocida por la pertinencia y acreditación de sus programas, por sus líneas de investigación aplicada, cuerpos académicos consolidados y alianzas estratégicas de alcance internacional para la transferencia y desarrollo tecnológico, en total correspondencia con el desarrollo sustentable de su entorno.</t>
  </si>
  <si>
    <t>SECRETARIA ACADEMICA - CIIDEN</t>
  </si>
  <si>
    <t>La Secretaria Académica cuida que la calidad  de los programas académicos cumpla con los estándares nacionales que marcan los CIEES,  además de ser pertinentes a las necesidades de la región cumpliendo con el principio de cobertura.</t>
  </si>
  <si>
    <t>La Secretaría Académica realiza  acciones para que al menos los tres programas educativos sean acreditados con los CIEES a la vez que se incremente la participación en proyectos de innovación con el sector productivo.</t>
  </si>
  <si>
    <t>En la universidad politécnica de Tlaxcala formamos profesionistas competentes, bajo un sistema de calidad congruente con las necesidades del desarrollo tecnológico, empresarial, social y sustentable del entorno, orientados a la mejora continua.</t>
  </si>
  <si>
    <t xml:space="preserve">Garantizar la superacion porfesional de calidad de los docentes y directivos con programas innovadores de especializacion y posgrado, creando espacios de reflexion y debate amplio responsable y participativo de los conocimientos fundamentales y las competencias necesarias para el siglo XXI en el ambito educativo y social.      Favorecer la cultura de la evaluación  </t>
  </si>
  <si>
    <t>Monto Total del Presupuestado  Autorizado</t>
  </si>
  <si>
    <t xml:space="preserve">Objetivo 1: </t>
  </si>
  <si>
    <t>Fomentar y difundir la cultura emprendedora en el estado de Tlaxcala  asi como la creación de empresas a través de S.E y otras instituciones de crèdito, a través del proceso de incubación para generar autoempleo en tlaxcala.</t>
  </si>
  <si>
    <t>M.C. Luis Alvarez Ochoa</t>
  </si>
  <si>
    <t>Secretario Academico</t>
  </si>
  <si>
    <t>Lic. Rodrígo Pérez Ruíz</t>
  </si>
  <si>
    <t>Subdirector del CIIDEN</t>
  </si>
  <si>
    <t>Subdirección del CIIDEN</t>
  </si>
  <si>
    <t>CIIDEN</t>
  </si>
  <si>
    <t>Objetivo Particular 1: Fomentar y difundir la cultura emprendedora en el estado de Tlaxcala  asi como la creación de empresas a través de S.E y otras instituciones de crèdito, a través del proceso de incubación para generar autoempleo en tlaxcala.</t>
  </si>
  <si>
    <t>Elaborar convocatoria y publicidad y Tripticos</t>
  </si>
  <si>
    <t>Enviar a reproducir la convocatoria y tripticos</t>
  </si>
  <si>
    <t>Diseñar y aplicar programa de difusión y publicidad</t>
  </si>
  <si>
    <t>Realizar entrevistas a los nuevos emprendedores candidatos a ingresar al proceso de incubación</t>
  </si>
  <si>
    <t>Organizar eventos de evaluación interna y externa de proyectos</t>
  </si>
  <si>
    <t>Publicar dictamen  de evaluación</t>
  </si>
  <si>
    <t>Realizar acta dictamen de proyectos seleccionado</t>
  </si>
  <si>
    <t xml:space="preserve">Recabar Proyectos Viables </t>
  </si>
  <si>
    <t>Impresnion de Manuales y Reconocimientos</t>
  </si>
  <si>
    <t>Asistir a convocatorias de la Secretaría de Economía, INAES, Financiera Rural, SEDATU,  durante el año</t>
  </si>
  <si>
    <t>Nombre de la Secretaria ó Dirección: SECRETARIA ACADÉMICA - CIIDEN</t>
  </si>
  <si>
    <t>Ofrecer y desarrollar en los emprendedrores y estudiantes habilidades tales como, innovación y desarrollo de proyectos productivos, análisis de vida y carrera empresarial, trabajo en equipo, liderazgo y aprendizaje basado en problemas.</t>
  </si>
  <si>
    <t>Ofrecer un curso de inducción al modelo de Incubación para emprendedores y estudiantes.</t>
  </si>
  <si>
    <t>Elaborar un programa de difusión para la convocatoria del proceso de incubación  del CIIDEN en el primer trimestre del año 2016</t>
  </si>
  <si>
    <t>Evaluar y seleccionar 30 proyectos tanto de  emprendedores como de estudiantes, operando de forma transversal con los 7 Programas Educativos</t>
  </si>
  <si>
    <t>Participar en la Semana del Emprendedor en la Expo Bancomer, asi como otros eventos de instanaci local y nacional</t>
  </si>
  <si>
    <t>Gestionar una cédula de apoyo para obtener recursos para Servicios de Consultoría en el primer semestre del presente año 2016</t>
  </si>
  <si>
    <t>Convocar a emprendedores y estudiantes a los diferentes cursos de gestion empresarial de NAFINSA</t>
  </si>
  <si>
    <t>Sesiones de Networking y Coworking</t>
  </si>
  <si>
    <t>Obtencion del reconocimiento ante INADEM</t>
  </si>
  <si>
    <t>Capacitar y certificar consultores ante organismos certificadores</t>
  </si>
  <si>
    <t>ENERO -- 2016</t>
  </si>
  <si>
    <t>Responsabilizarse de evaluar la viabilidad técnica, financiera y de mercado de proyectos empresariales, asi como proporcionar servicios integrales de asesoría legal y administrativa,  planes de mercadotecnia y ventas, e incluso espacio físico, y apoyo en busqueda de financiamiento y capital semilla.</t>
  </si>
  <si>
    <t>Impulsamos la capacidad emprendedora, de alumnos, egresados y comunidad en general para la creación de empresas, así como el fomento de la cultura de emprendimiento en estos, fortaleciendo las asignaturas de los programas educativos.</t>
  </si>
  <si>
    <t>Consultores capacitados en diversas diciplinas                                                              Aliansas estrategicas y Convenios de colaboración                                                                                 Modelo de incubación reconocido por el INADEM (RISUTYP)</t>
  </si>
  <si>
    <t>Obtener el reconocimiento por parte del INADEM en la Red de Apoyo al Emprendedor, y con ello acceseo a diversas convocatorias del mismo                                  Captar proyectos viables de incubación a traves de las asignaturas relacionadas con el tema.                                                 Fomentar la creación de empresas de base tecnológica</t>
  </si>
  <si>
    <r>
      <t xml:space="preserve"> EJE ESTRATÉGICO 4. VINCULACIÓN                                                                                Programa 4.5 Fomento al emprendimiento                                                           </t>
    </r>
    <r>
      <rPr>
        <sz val="10"/>
        <color indexed="8"/>
        <rFont val="Arial"/>
        <family val="2"/>
      </rPr>
      <t>Objetivos
4.5.1 Elaborar un programa de difusión para la convocatoria del proceso de incubación  del CIIDEN en el primer trimestre del año 2016
4.5.2 Evaluar y seleccionar 30 proyectos tanto de  emprendedores como de estudiantes, operando de forma transversal con los 7 Programas Educativos.
4.5.3 Ofrecer y desarrollar en los emprendedrores y estudiantes habilidades tales como, innovación y desarrollo de proyectos productivos, análisis de vida y carrera empresarial, trabajo en equipo, liderazgo y aprendizaje basado en problemas.
4.5.4 Gestionar una cédula de apoyo para obtener recursos para Servicios de Consultoría en el primer semestre del presente año 2016</t>
    </r>
  </si>
  <si>
    <t xml:space="preserve">Poca flexibilidad en los horarios de los consultores.                                                   No contar con certificación en consultoria        </t>
  </si>
  <si>
    <t>Poco presupuesto de la federacion.                             Modificación en reglas de operación de convocatorias                                                             Poco interés por desarrollar proyectos y emprender, por parte de la comunidad universitaria y del entorno.</t>
  </si>
  <si>
    <t>N/A</t>
  </si>
  <si>
    <t>VIÁTICOS EN EL PAÍS</t>
  </si>
  <si>
    <t>PRODUCTOS ALIMENTICIOS PARA PERSONAS</t>
  </si>
  <si>
    <t>CONGRESOS Y CONVENCIONES</t>
  </si>
  <si>
    <t>INSTALACIÓN, REPARACIÓN Y MANTENIMIENTO DE EQUIPO DE CÓMPUTO Y TECNOLOGÍA DE LA INFORMACIÓN</t>
  </si>
  <si>
    <t>SERVICIOS DE CAPACITACIÓN</t>
  </si>
  <si>
    <t>MATERIALES, ÚTILES Y EQUIPOS MENORES DE OFICINA</t>
  </si>
  <si>
    <t>DIFUSIÓN POR RADIO, TELEVISIÓN Y OTROS MEDIOS DE MENSAJES  ( tripticos)</t>
  </si>
  <si>
    <t xml:space="preserve">MATERIALES, ÚTILES Y EQUIPOS MENORES DE TECNOLOGÍAS DE LA INFORMACIÓN Y COMUNICACIONES ( toner) </t>
  </si>
  <si>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</si>
  <si>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</si>
  <si>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</si>
  <si>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</si>
  <si>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</si>
  <si>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</si>
  <si>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</si>
  <si>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</si>
  <si>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</si>
  <si>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</si>
  <si>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</si>
  <si>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</si>
  <si>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</si>
  <si>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</si>
  <si>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</si>
  <si>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Pág. 1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</si>
</sst>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.5"/>
      <color theme="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85BD"/>
        <bgColor indexed="64"/>
      </patternFill>
    </fill>
    <fill>
      <patternFill patternType="solid">
        <fgColor rgb="FFBBB2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4F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64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/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dotted">
        <color rgb="FF000066"/>
      </bottom>
      <diagonal/>
    </border>
    <border>
      <left style="dotted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theme="1"/>
      </left>
      <right/>
      <top style="thick">
        <color theme="1"/>
      </top>
      <bottom/>
      <diagonal/>
    </border>
    <border>
      <left style="medium">
        <color theme="1" tint="4.9989318521683403E-2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 style="dotted">
        <color rgb="FF000066"/>
      </right>
      <top/>
      <bottom/>
      <diagonal/>
    </border>
    <border>
      <left style="dotted">
        <color rgb="FF000066"/>
      </left>
      <right style="medium">
        <color theme="1"/>
      </right>
      <top/>
      <bottom/>
      <diagonal/>
    </border>
    <border>
      <left/>
      <right/>
      <top style="dotted">
        <color rgb="FF000066"/>
      </top>
      <bottom style="dotted">
        <color rgb="FF000066"/>
      </bottom>
      <diagonal/>
    </border>
    <border>
      <left style="medium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/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otted">
        <color rgb="FF000066"/>
      </top>
      <bottom/>
      <diagonal/>
    </border>
    <border>
      <left style="medium">
        <color theme="1" tint="4.9989318521683403E-2"/>
      </left>
      <right style="dotted">
        <color theme="1" tint="4.9989318521683403E-2"/>
      </right>
      <top/>
      <bottom style="medium">
        <color theme="1"/>
      </bottom>
      <diagonal/>
    </border>
    <border>
      <left/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 style="thick">
        <color theme="1"/>
      </right>
      <top style="dotted">
        <color rgb="FF000066"/>
      </top>
      <bottom/>
      <diagonal/>
    </border>
    <border>
      <left style="dotted">
        <color rgb="FF000066"/>
      </left>
      <right style="dotted">
        <color rgb="FF000066"/>
      </right>
      <top/>
      <bottom style="dotted">
        <color rgb="FF000066"/>
      </bottom>
      <diagonal/>
    </border>
    <border>
      <left style="dotted">
        <color rgb="FF000066"/>
      </left>
      <right/>
      <top/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medium">
        <color theme="1"/>
      </top>
      <bottom/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/>
      <right style="medium">
        <color theme="1"/>
      </right>
      <top style="medium">
        <color theme="1"/>
      </top>
      <bottom style="dotted">
        <color rgb="FF000066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/>
      <top style="dotted">
        <color rgb="FF000066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rgb="FF0033CC"/>
      </top>
      <bottom style="dotted">
        <color indexed="64"/>
      </bottom>
      <diagonal/>
    </border>
    <border>
      <left/>
      <right style="dotted">
        <color indexed="64"/>
      </right>
      <top style="thick">
        <color rgb="FF0033CC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/>
      <diagonal/>
    </border>
    <border>
      <left style="slantDashDot">
        <color theme="1"/>
      </left>
      <right style="thin">
        <color theme="1"/>
      </right>
      <top/>
      <bottom style="medium">
        <color theme="1"/>
      </bottom>
      <diagonal/>
    </border>
    <border>
      <left style="slantDashDot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66"/>
      </left>
      <right style="thin">
        <color rgb="FF000066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 style="slantDashDot">
        <color theme="1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/>
      <top style="dotted">
        <color rgb="FF000066"/>
      </top>
      <bottom style="thin">
        <color theme="1"/>
      </bottom>
      <diagonal/>
    </border>
    <border>
      <left style="dotted">
        <color rgb="FF000066"/>
      </left>
      <right/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/>
      <right style="medium">
        <color theme="1"/>
      </right>
      <top style="dotted">
        <color rgb="FF000066"/>
      </top>
      <bottom style="thin">
        <color theme="1"/>
      </bottom>
      <diagonal/>
    </border>
    <border>
      <left style="thick">
        <color theme="1"/>
      </left>
      <right style="dotted">
        <color theme="1"/>
      </right>
      <top style="medium">
        <color theme="1"/>
      </top>
      <bottom/>
      <diagonal/>
    </border>
    <border>
      <left style="thick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rgb="FF000066"/>
      </right>
      <top/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/>
      <bottom style="dotted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/>
      </bottom>
      <diagonal/>
    </border>
    <border>
      <left/>
      <right style="medium">
        <color theme="1"/>
      </right>
      <top/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/>
      <top style="medium">
        <color theme="1"/>
      </top>
      <bottom style="dotted">
        <color rgb="FF000066"/>
      </bottom>
      <diagonal/>
    </border>
    <border>
      <left style="dotted">
        <color theme="1"/>
      </left>
      <right/>
      <top/>
      <bottom/>
      <diagonal/>
    </border>
    <border>
      <left style="thick">
        <color theme="1"/>
      </left>
      <right style="dotted">
        <color theme="1"/>
      </right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/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/>
      <top style="dotted">
        <color rgb="FF000066"/>
      </top>
      <bottom/>
      <diagonal/>
    </border>
    <border>
      <left style="slantDashDot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/>
      <top/>
      <bottom/>
      <diagonal/>
    </border>
    <border>
      <left style="medium">
        <color theme="1"/>
      </left>
      <right style="dotted">
        <color theme="1"/>
      </right>
      <top style="dotted">
        <color theme="1"/>
      </top>
      <bottom/>
      <diagonal/>
    </border>
    <border>
      <left/>
      <right style="medium">
        <color theme="1"/>
      </right>
      <top style="dotted">
        <color rgb="FF000066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thin">
        <color theme="1"/>
      </bottom>
      <diagonal/>
    </border>
    <border>
      <left style="thick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/>
      <top/>
      <bottom style="thick">
        <color theme="1"/>
      </bottom>
      <diagonal/>
    </border>
    <border>
      <left/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medium">
        <color theme="1"/>
      </right>
      <top/>
      <bottom style="thick">
        <color theme="1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theme="1"/>
      </left>
      <right style="thick">
        <color theme="1"/>
      </right>
      <top/>
      <bottom style="dotted">
        <color rgb="FF000066"/>
      </bottom>
      <diagonal/>
    </border>
    <border>
      <left style="medium">
        <color theme="1"/>
      </left>
      <right/>
      <top style="dotted">
        <color theme="1"/>
      </top>
      <bottom/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/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/>
      <diagonal/>
    </border>
    <border>
      <left style="dotted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theme="1"/>
      </left>
      <right style="thick">
        <color theme="1"/>
      </right>
      <top style="thin">
        <color theme="1"/>
      </top>
      <bottom style="dotted">
        <color rgb="FF000066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 style="thick">
        <color theme="1"/>
      </right>
      <top/>
      <bottom/>
      <diagonal/>
    </border>
    <border>
      <left style="medium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/>
      <top style="thin">
        <color theme="1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/>
      <top style="thin">
        <color theme="1"/>
      </top>
      <bottom/>
      <diagonal/>
    </border>
    <border>
      <left style="medium">
        <color theme="1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/>
      <diagonal/>
    </border>
    <border>
      <left style="dotted">
        <color theme="1"/>
      </left>
      <right/>
      <top/>
      <bottom style="dotted">
        <color theme="1"/>
      </bottom>
      <diagonal/>
    </border>
    <border>
      <left style="slantDashDot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/>
      <top style="dotted">
        <color theme="1"/>
      </top>
      <bottom/>
      <diagonal/>
    </border>
    <border>
      <left style="dotted">
        <color theme="1"/>
      </left>
      <right/>
      <top style="thin">
        <color theme="1"/>
      </top>
      <bottom style="thick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thick">
        <color theme="1"/>
      </bottom>
      <diagonal/>
    </border>
    <border>
      <left style="dotted">
        <color rgb="FF000066"/>
      </left>
      <right style="slantDashDot">
        <color theme="1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 style="slantDashDot">
        <color theme="1"/>
      </right>
      <top/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/>
      <diagonal/>
    </border>
    <border>
      <left style="dotted">
        <color rgb="FF000066"/>
      </left>
      <right style="slantDashDot">
        <color theme="1"/>
      </right>
      <top/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 style="slantDashDot">
        <color theme="1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theme="1"/>
      </top>
      <bottom/>
      <diagonal/>
    </border>
    <border>
      <left style="dotted">
        <color rgb="FF000066"/>
      </left>
      <right style="dotted">
        <color theme="1"/>
      </right>
      <top style="dotted">
        <color theme="1"/>
      </top>
      <bottom/>
      <diagonal/>
    </border>
    <border>
      <left style="dotted">
        <color rgb="FF000066"/>
      </left>
      <right style="dotted">
        <color rgb="FF000066"/>
      </right>
      <top/>
      <bottom style="dotted">
        <color theme="1"/>
      </bottom>
      <diagonal/>
    </border>
    <border>
      <left style="dotted">
        <color rgb="FF000066"/>
      </left>
      <right style="dotted">
        <color theme="1"/>
      </right>
      <top/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/>
      <bottom/>
      <diagonal/>
    </border>
    <border>
      <left/>
      <right style="medium">
        <color theme="1"/>
      </right>
      <top/>
      <bottom/>
      <diagonal/>
    </border>
    <border>
      <left style="dotted">
        <color theme="1"/>
      </left>
      <right style="dotted">
        <color rgb="FF000066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rgb="FF000066"/>
      </left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medium">
        <color theme="1"/>
      </right>
      <top/>
      <bottom style="dotted">
        <color rgb="FF000066"/>
      </bottom>
      <diagonal/>
    </border>
    <border>
      <left style="dotted">
        <color indexed="64"/>
      </left>
      <right style="dotted">
        <color indexed="64"/>
      </right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thin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dotted">
        <color rgb="FF000066"/>
      </left>
      <right style="medium">
        <color theme="1"/>
      </right>
      <top style="dotted">
        <color rgb="FF000066"/>
      </top>
      <bottom/>
      <diagonal/>
    </border>
    <border>
      <left/>
      <right/>
      <top style="thin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 style="medium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thick">
        <color theme="1"/>
      </right>
      <top/>
      <bottom style="thick">
        <color theme="1"/>
      </bottom>
      <diagonal/>
    </border>
    <border>
      <left style="medium">
        <color theme="1"/>
      </left>
      <right/>
      <top/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thin">
        <color theme="1"/>
      </bottom>
      <diagonal/>
    </border>
    <border>
      <left style="medium">
        <color theme="1"/>
      </left>
      <right/>
      <top/>
      <bottom style="thick">
        <color theme="1"/>
      </bottom>
      <diagonal/>
    </border>
    <border>
      <left/>
      <right style="dotted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/>
      <top style="thin">
        <color theme="1"/>
      </top>
      <bottom style="thick">
        <color theme="1"/>
      </bottom>
      <diagonal/>
    </border>
    <border>
      <left style="dotted">
        <color theme="1"/>
      </left>
      <right style="slantDashDot">
        <color theme="1"/>
      </right>
      <top style="thin">
        <color theme="1"/>
      </top>
      <bottom style="thick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thick">
        <color theme="1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rgb="FF0033CC"/>
      </bottom>
      <diagonal/>
    </border>
    <border>
      <left/>
      <right/>
      <top style="dotted">
        <color indexed="64"/>
      </top>
      <bottom style="thick">
        <color rgb="FF0033CC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rgb="FF0033CC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 style="medium">
        <color theme="1"/>
      </left>
      <right style="medium">
        <color theme="1"/>
      </right>
      <top style="dotted">
        <color theme="1"/>
      </top>
      <bottom/>
      <diagonal/>
    </border>
    <border>
      <left style="dotted">
        <color theme="1"/>
      </left>
      <right style="thick">
        <color theme="1"/>
      </right>
      <top style="dotted">
        <color rgb="FF000066"/>
      </top>
      <bottom/>
      <diagonal/>
    </border>
    <border>
      <left style="dotted">
        <color indexed="32"/>
      </left>
      <right/>
      <top/>
      <bottom style="dotted">
        <color indexed="64"/>
      </bottom>
      <diagonal/>
    </border>
    <border>
      <left style="dotted">
        <color indexed="32"/>
      </left>
      <right/>
      <top style="medium">
        <color theme="1"/>
      </top>
      <bottom style="dotted">
        <color indexed="64"/>
      </bottom>
      <diagonal/>
    </border>
    <border>
      <left style="dotted">
        <color indexed="32"/>
      </left>
      <right/>
      <top style="thin">
        <color theme="1"/>
      </top>
      <bottom style="dotted">
        <color indexed="64"/>
      </bottom>
      <diagonal/>
    </border>
    <border>
      <left style="dotted">
        <color rgb="FF000066"/>
      </left>
      <right style="medium">
        <color theme="1"/>
      </right>
      <top style="thin">
        <color theme="1"/>
      </top>
      <bottom style="dotted">
        <color rgb="FF000066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slantDashDot">
        <color theme="1"/>
      </left>
      <right style="dotted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dotted">
        <color theme="1"/>
      </bottom>
      <diagonal/>
    </border>
    <border>
      <left/>
      <right style="medium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rgb="FF000066"/>
      </right>
      <top style="dotted">
        <color indexed="64"/>
      </top>
      <bottom/>
      <diagonal/>
    </border>
    <border>
      <left/>
      <right style="dotted">
        <color rgb="FF000066"/>
      </right>
      <top/>
      <bottom style="thin">
        <color theme="1"/>
      </bottom>
      <diagonal/>
    </border>
    <border>
      <left style="dotted">
        <color rgb="FF000066"/>
      </left>
      <right style="medium">
        <color theme="1"/>
      </right>
      <top/>
      <bottom style="dotted">
        <color theme="1"/>
      </bottom>
      <diagonal/>
    </border>
    <border>
      <left style="medium">
        <color theme="1"/>
      </left>
      <right style="dotted">
        <color rgb="FF000066"/>
      </right>
      <top/>
      <bottom style="dotted">
        <color theme="1"/>
      </bottom>
      <diagonal/>
    </border>
    <border>
      <left style="dotted">
        <color rgb="FF000066"/>
      </left>
      <right/>
      <top/>
      <bottom style="dotted">
        <color theme="1"/>
      </bottom>
      <diagonal/>
    </border>
    <border>
      <left style="dotted">
        <color rgb="FF000066"/>
      </left>
      <right/>
      <top style="dotted">
        <color rgb="FF000066"/>
      </top>
      <bottom style="dotted">
        <color theme="1"/>
      </bottom>
      <diagonal/>
    </border>
    <border>
      <left style="dotted">
        <color theme="1"/>
      </left>
      <right style="thick">
        <color theme="1"/>
      </right>
      <top/>
      <bottom style="dotted">
        <color theme="1"/>
      </bottom>
      <diagonal/>
    </border>
    <border>
      <left style="dotted">
        <color rgb="FF000066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rgb="FF000066"/>
      </left>
      <right style="slantDashDot">
        <color theme="1"/>
      </right>
      <top/>
      <bottom style="dotted">
        <color theme="1"/>
      </bottom>
      <diagonal/>
    </border>
    <border>
      <left style="dotted">
        <color theme="1"/>
      </left>
      <right style="medium">
        <color theme="1"/>
      </right>
      <top/>
      <bottom style="dotted">
        <color theme="1"/>
      </bottom>
      <diagonal/>
    </border>
    <border>
      <left/>
      <right style="medium">
        <color theme="1"/>
      </right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medium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/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dotted">
        <color auto="1"/>
      </bottom>
      <diagonal/>
    </border>
    <border>
      <left style="dotted">
        <color rgb="FF000066"/>
      </left>
      <right/>
      <top style="dotted">
        <color rgb="FF000066"/>
      </top>
      <bottom style="dotted">
        <color auto="1"/>
      </bottom>
      <diagonal/>
    </border>
    <border>
      <left style="medium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/>
      <top style="dotted">
        <color theme="1"/>
      </top>
      <bottom style="thin">
        <color theme="1"/>
      </bottom>
      <diagonal/>
    </border>
    <border>
      <left style="dotted">
        <color rgb="FF000066"/>
      </left>
      <right style="slantDashDot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medium">
        <color theme="1"/>
      </right>
      <top style="dotted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9">
    <xf numFmtId="0" fontId="0" fillId="0" borderId="0" xfId="0"/>
    <xf numFmtId="0" fontId="0" fillId="0" borderId="0" xfId="0" applyAlignment="1">
      <alignment horizontal="center"/>
    </xf>
    <xf numFmtId="0" fontId="10" fillId="5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1" fillId="0" borderId="66" xfId="0" applyNumberFormat="1" applyFont="1" applyBorder="1" applyAlignment="1">
      <alignment horizontal="center" vertical="center" wrapText="1"/>
    </xf>
    <xf numFmtId="44" fontId="11" fillId="0" borderId="66" xfId="1" applyFont="1" applyBorder="1" applyAlignment="1">
      <alignment horizontal="center" vertical="center" wrapText="1"/>
    </xf>
    <xf numFmtId="44" fontId="11" fillId="0" borderId="67" xfId="1" applyFont="1" applyBorder="1" applyAlignment="1">
      <alignment horizontal="center" vertical="center" wrapText="1"/>
    </xf>
    <xf numFmtId="44" fontId="11" fillId="0" borderId="68" xfId="1" applyFont="1" applyBorder="1" applyAlignment="1">
      <alignment horizontal="center" vertical="center" wrapText="1"/>
    </xf>
    <xf numFmtId="44" fontId="11" fillId="0" borderId="69" xfId="1" applyFont="1" applyBorder="1" applyAlignment="1">
      <alignment horizontal="center" vertical="center" wrapText="1"/>
    </xf>
    <xf numFmtId="44" fontId="11" fillId="0" borderId="70" xfId="1" applyFont="1" applyBorder="1" applyAlignment="1">
      <alignment horizontal="center" vertical="center" wrapText="1"/>
    </xf>
    <xf numFmtId="44" fontId="11" fillId="0" borderId="71" xfId="1" applyFont="1" applyBorder="1" applyAlignment="1">
      <alignment horizontal="center" vertical="center" wrapText="1"/>
    </xf>
    <xf numFmtId="0" fontId="11" fillId="0" borderId="73" xfId="0" applyNumberFormat="1" applyFont="1" applyBorder="1" applyAlignment="1">
      <alignment horizontal="center" vertical="center" wrapText="1"/>
    </xf>
    <xf numFmtId="44" fontId="11" fillId="0" borderId="73" xfId="1" applyFont="1" applyBorder="1" applyAlignment="1">
      <alignment horizontal="center" vertical="center" wrapText="1"/>
    </xf>
    <xf numFmtId="44" fontId="11" fillId="0" borderId="74" xfId="1" applyFont="1" applyBorder="1" applyAlignment="1">
      <alignment horizontal="center" vertical="center" wrapText="1"/>
    </xf>
    <xf numFmtId="44" fontId="11" fillId="0" borderId="75" xfId="1" applyFont="1" applyBorder="1" applyAlignment="1">
      <alignment horizontal="center" vertical="center" wrapText="1"/>
    </xf>
    <xf numFmtId="44" fontId="11" fillId="0" borderId="76" xfId="1" applyFont="1" applyBorder="1" applyAlignment="1">
      <alignment horizontal="center" vertical="center" wrapText="1"/>
    </xf>
    <xf numFmtId="44" fontId="11" fillId="0" borderId="77" xfId="1" applyFont="1" applyBorder="1" applyAlignment="1">
      <alignment horizontal="center" vertical="center" wrapText="1"/>
    </xf>
    <xf numFmtId="44" fontId="11" fillId="0" borderId="78" xfId="1" applyFont="1" applyBorder="1" applyAlignment="1">
      <alignment horizontal="center" vertical="center" wrapText="1"/>
    </xf>
    <xf numFmtId="9" fontId="14" fillId="3" borderId="8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2" xfId="0" applyBorder="1"/>
    <xf numFmtId="0" fontId="0" fillId="0" borderId="83" xfId="0" applyBorder="1" applyAlignment="1"/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5" fillId="6" borderId="85" xfId="0" applyFont="1" applyFill="1" applyBorder="1" applyAlignment="1">
      <alignment vertical="center" wrapText="1"/>
    </xf>
    <xf numFmtId="0" fontId="15" fillId="6" borderId="86" xfId="0" applyFont="1" applyFill="1" applyBorder="1" applyAlignment="1">
      <alignment vertical="center" wrapText="1"/>
    </xf>
    <xf numFmtId="0" fontId="17" fillId="6" borderId="89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 wrapText="1"/>
    </xf>
    <xf numFmtId="44" fontId="17" fillId="0" borderId="85" xfId="1" applyFont="1" applyBorder="1" applyAlignment="1">
      <alignment horizontal="left" vertical="center" wrapText="1"/>
    </xf>
    <xf numFmtId="0" fontId="9" fillId="10" borderId="0" xfId="0" applyFont="1" applyFill="1" applyBorder="1" applyAlignment="1">
      <alignment horizontal="center" vertical="center"/>
    </xf>
    <xf numFmtId="0" fontId="2" fillId="18" borderId="0" xfId="0" applyFont="1" applyFill="1"/>
    <xf numFmtId="0" fontId="0" fillId="0" borderId="1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8" xfId="0" applyBorder="1" applyAlignment="1">
      <alignment horizontal="left"/>
    </xf>
    <xf numFmtId="0" fontId="0" fillId="0" borderId="111" xfId="0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1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9" xfId="0" applyBorder="1" applyAlignment="1">
      <alignment horizontal="left"/>
    </xf>
    <xf numFmtId="0" fontId="10" fillId="6" borderId="114" xfId="0" applyFont="1" applyFill="1" applyBorder="1" applyAlignment="1">
      <alignment horizontal="center" vertical="center" wrapText="1"/>
    </xf>
    <xf numFmtId="0" fontId="10" fillId="6" borderId="116" xfId="0" applyFont="1" applyFill="1" applyBorder="1" applyAlignment="1">
      <alignment horizontal="center" vertical="center" wrapText="1"/>
    </xf>
    <xf numFmtId="0" fontId="10" fillId="6" borderId="115" xfId="0" applyFont="1" applyFill="1" applyBorder="1" applyAlignment="1">
      <alignment horizontal="center" vertical="center" wrapText="1"/>
    </xf>
    <xf numFmtId="0" fontId="12" fillId="0" borderId="122" xfId="0" applyFont="1" applyBorder="1" applyAlignment="1">
      <alignment horizontal="center" vertical="center" wrapText="1"/>
    </xf>
    <xf numFmtId="0" fontId="12" fillId="0" borderId="123" xfId="0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 vertical="center" wrapText="1"/>
    </xf>
    <xf numFmtId="44" fontId="11" fillId="0" borderId="128" xfId="1" applyFont="1" applyBorder="1" applyAlignment="1">
      <alignment horizontal="center" vertical="center" wrapText="1"/>
    </xf>
    <xf numFmtId="44" fontId="11" fillId="0" borderId="129" xfId="1" applyFont="1" applyBorder="1" applyAlignment="1">
      <alignment horizontal="center" vertical="center" wrapText="1"/>
    </xf>
    <xf numFmtId="44" fontId="11" fillId="0" borderId="130" xfId="1" applyFont="1" applyBorder="1" applyAlignment="1">
      <alignment horizontal="center" vertical="center" wrapText="1"/>
    </xf>
    <xf numFmtId="44" fontId="11" fillId="0" borderId="131" xfId="1" applyFont="1" applyBorder="1" applyAlignment="1">
      <alignment horizontal="center" vertical="center" wrapText="1"/>
    </xf>
    <xf numFmtId="44" fontId="11" fillId="0" borderId="127" xfId="1" applyFont="1" applyBorder="1" applyAlignment="1">
      <alignment horizontal="center" vertical="center" wrapText="1"/>
    </xf>
    <xf numFmtId="44" fontId="11" fillId="0" borderId="132" xfId="1" applyFont="1" applyBorder="1" applyAlignment="1">
      <alignment horizontal="center" vertical="center" wrapText="1"/>
    </xf>
    <xf numFmtId="44" fontId="11" fillId="0" borderId="136" xfId="1" applyFont="1" applyBorder="1" applyAlignment="1">
      <alignment horizontal="center" vertical="center" wrapText="1"/>
    </xf>
    <xf numFmtId="44" fontId="11" fillId="0" borderId="137" xfId="1" applyFont="1" applyBorder="1" applyAlignment="1">
      <alignment horizontal="center" vertical="center" wrapText="1"/>
    </xf>
    <xf numFmtId="44" fontId="11" fillId="0" borderId="135" xfId="1" applyFont="1" applyBorder="1" applyAlignment="1">
      <alignment horizontal="center" vertical="center" wrapText="1"/>
    </xf>
    <xf numFmtId="44" fontId="11" fillId="0" borderId="138" xfId="1" applyFont="1" applyBorder="1" applyAlignment="1">
      <alignment horizontal="center" vertical="center" wrapText="1"/>
    </xf>
    <xf numFmtId="44" fontId="11" fillId="0" borderId="139" xfId="1" applyFont="1" applyBorder="1" applyAlignment="1">
      <alignment horizontal="center" vertical="center" wrapText="1"/>
    </xf>
    <xf numFmtId="44" fontId="11" fillId="0" borderId="140" xfId="1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44" fontId="11" fillId="0" borderId="143" xfId="1" applyFont="1" applyBorder="1" applyAlignment="1">
      <alignment horizontal="center" vertical="center" wrapText="1"/>
    </xf>
    <xf numFmtId="44" fontId="11" fillId="0" borderId="141" xfId="1" applyFont="1" applyBorder="1" applyAlignment="1">
      <alignment horizontal="center" vertical="center" wrapText="1"/>
    </xf>
    <xf numFmtId="44" fontId="11" fillId="0" borderId="144" xfId="1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44" fontId="11" fillId="0" borderId="145" xfId="1" applyFont="1" applyBorder="1" applyAlignment="1">
      <alignment horizontal="center" vertical="center" wrapText="1"/>
    </xf>
    <xf numFmtId="44" fontId="11" fillId="0" borderId="146" xfId="1" applyFont="1" applyBorder="1" applyAlignment="1">
      <alignment horizontal="center" vertical="center" wrapText="1"/>
    </xf>
    <xf numFmtId="44" fontId="11" fillId="0" borderId="147" xfId="1" applyFont="1" applyBorder="1" applyAlignment="1">
      <alignment horizontal="center" vertical="center" wrapText="1"/>
    </xf>
    <xf numFmtId="44" fontId="11" fillId="0" borderId="148" xfId="1" applyFont="1" applyBorder="1" applyAlignment="1">
      <alignment horizontal="center" vertical="center" wrapText="1"/>
    </xf>
    <xf numFmtId="44" fontId="11" fillId="0" borderId="149" xfId="1" applyFont="1" applyBorder="1" applyAlignment="1">
      <alignment horizontal="center" vertical="center" wrapText="1"/>
    </xf>
    <xf numFmtId="44" fontId="11" fillId="0" borderId="124" xfId="1" applyFont="1" applyBorder="1" applyAlignment="1">
      <alignment horizontal="center" vertical="center" wrapText="1"/>
    </xf>
    <xf numFmtId="44" fontId="11" fillId="0" borderId="150" xfId="1" applyFont="1" applyBorder="1" applyAlignment="1">
      <alignment horizontal="center" vertical="center" wrapText="1"/>
    </xf>
    <xf numFmtId="0" fontId="19" fillId="0" borderId="151" xfId="0" applyFont="1" applyBorder="1" applyAlignment="1">
      <alignment horizontal="center" vertical="center" wrapText="1"/>
    </xf>
    <xf numFmtId="44" fontId="11" fillId="0" borderId="151" xfId="1" applyFont="1" applyBorder="1" applyAlignment="1">
      <alignment horizontal="center" vertical="center" wrapText="1"/>
    </xf>
    <xf numFmtId="44" fontId="11" fillId="0" borderId="152" xfId="1" applyFont="1" applyBorder="1" applyAlignment="1">
      <alignment horizontal="center" vertical="center" wrapText="1"/>
    </xf>
    <xf numFmtId="0" fontId="19" fillId="0" borderId="153" xfId="0" applyFont="1" applyBorder="1" applyAlignment="1">
      <alignment horizontal="center" vertical="center" wrapText="1"/>
    </xf>
    <xf numFmtId="44" fontId="11" fillId="0" borderId="153" xfId="1" applyFont="1" applyBorder="1" applyAlignment="1">
      <alignment horizontal="center" vertical="center" wrapText="1"/>
    </xf>
    <xf numFmtId="44" fontId="11" fillId="0" borderId="154" xfId="1" applyFont="1" applyBorder="1" applyAlignment="1">
      <alignment horizontal="center" vertical="center" wrapText="1"/>
    </xf>
    <xf numFmtId="44" fontId="11" fillId="0" borderId="155" xfId="1" applyFont="1" applyBorder="1" applyAlignment="1">
      <alignment horizontal="center" vertical="center" wrapText="1"/>
    </xf>
    <xf numFmtId="44" fontId="11" fillId="0" borderId="156" xfId="1" applyFont="1" applyBorder="1" applyAlignment="1">
      <alignment horizontal="center" vertical="center" wrapText="1"/>
    </xf>
    <xf numFmtId="44" fontId="2" fillId="0" borderId="159" xfId="0" applyNumberFormat="1" applyFont="1" applyBorder="1"/>
    <xf numFmtId="44" fontId="8" fillId="17" borderId="161" xfId="0" applyNumberFormat="1" applyFont="1" applyFill="1" applyBorder="1"/>
    <xf numFmtId="0" fontId="19" fillId="0" borderId="155" xfId="0" applyFont="1" applyBorder="1" applyAlignment="1">
      <alignment horizontal="center" vertical="center" wrapText="1"/>
    </xf>
    <xf numFmtId="44" fontId="11" fillId="0" borderId="164" xfId="1" applyFont="1" applyBorder="1" applyAlignment="1">
      <alignment horizontal="center" vertical="center" wrapText="1"/>
    </xf>
    <xf numFmtId="44" fontId="11" fillId="0" borderId="163" xfId="1" applyFont="1" applyBorder="1" applyAlignment="1">
      <alignment horizontal="center" vertical="center" wrapText="1"/>
    </xf>
    <xf numFmtId="44" fontId="11" fillId="0" borderId="102" xfId="1" applyFont="1" applyBorder="1" applyAlignment="1">
      <alignment horizontal="center" vertical="center" wrapText="1"/>
    </xf>
    <xf numFmtId="44" fontId="11" fillId="0" borderId="125" xfId="1" applyFont="1" applyBorder="1" applyAlignment="1">
      <alignment horizontal="center" vertical="center" wrapText="1"/>
    </xf>
    <xf numFmtId="44" fontId="11" fillId="0" borderId="165" xfId="1" applyFont="1" applyBorder="1" applyAlignment="1">
      <alignment horizontal="center" vertical="center" wrapText="1"/>
    </xf>
    <xf numFmtId="44" fontId="11" fillId="0" borderId="166" xfId="1" applyFont="1" applyBorder="1" applyAlignment="1">
      <alignment horizontal="center" vertical="center" wrapText="1"/>
    </xf>
    <xf numFmtId="44" fontId="11" fillId="0" borderId="167" xfId="1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wrapText="1"/>
    </xf>
    <xf numFmtId="0" fontId="11" fillId="12" borderId="53" xfId="0" applyFont="1" applyFill="1" applyBorder="1" applyAlignment="1">
      <alignment horizontal="center"/>
    </xf>
    <xf numFmtId="0" fontId="11" fillId="12" borderId="54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 vertical="center" wrapText="1"/>
    </xf>
    <xf numFmtId="0" fontId="11" fillId="12" borderId="64" xfId="0" applyFont="1" applyFill="1" applyBorder="1" applyAlignment="1">
      <alignment horizontal="center" vertical="center" wrapText="1"/>
    </xf>
    <xf numFmtId="0" fontId="11" fillId="12" borderId="65" xfId="0" applyFont="1" applyFill="1" applyBorder="1" applyAlignment="1">
      <alignment horizontal="center" vertical="center" wrapText="1"/>
    </xf>
    <xf numFmtId="0" fontId="11" fillId="0" borderId="169" xfId="2" applyNumberFormat="1" applyFont="1" applyBorder="1" applyAlignment="1">
      <alignment horizontal="center" vertical="center" wrapText="1"/>
    </xf>
    <xf numFmtId="44" fontId="11" fillId="0" borderId="170" xfId="1" applyFont="1" applyBorder="1" applyAlignment="1">
      <alignment horizontal="center" vertical="center" wrapText="1"/>
    </xf>
    <xf numFmtId="44" fontId="11" fillId="0" borderId="171" xfId="1" applyFont="1" applyBorder="1" applyAlignment="1">
      <alignment horizontal="center" vertical="center" wrapText="1"/>
    </xf>
    <xf numFmtId="44" fontId="11" fillId="0" borderId="0" xfId="1" applyFont="1" applyBorder="1" applyAlignment="1">
      <alignment horizontal="center" vertical="center" wrapText="1"/>
    </xf>
    <xf numFmtId="44" fontId="11" fillId="0" borderId="172" xfId="0" applyNumberFormat="1" applyFont="1" applyBorder="1" applyAlignment="1">
      <alignment horizontal="center" vertical="center" wrapText="1"/>
    </xf>
    <xf numFmtId="0" fontId="11" fillId="0" borderId="173" xfId="0" applyFont="1" applyBorder="1" applyAlignment="1">
      <alignment horizontal="left" vertical="center" wrapText="1"/>
    </xf>
    <xf numFmtId="0" fontId="11" fillId="0" borderId="174" xfId="0" applyFont="1" applyBorder="1" applyAlignment="1">
      <alignment horizontal="left" vertical="center" wrapText="1"/>
    </xf>
    <xf numFmtId="44" fontId="11" fillId="0" borderId="175" xfId="0" applyNumberFormat="1" applyFont="1" applyBorder="1" applyAlignment="1">
      <alignment horizontal="center" vertical="center" wrapText="1"/>
    </xf>
    <xf numFmtId="0" fontId="11" fillId="0" borderId="176" xfId="0" applyFont="1" applyBorder="1" applyAlignment="1">
      <alignment horizontal="left" vertical="center" wrapText="1"/>
    </xf>
    <xf numFmtId="0" fontId="11" fillId="0" borderId="177" xfId="0" applyFont="1" applyBorder="1" applyAlignment="1">
      <alignment horizontal="left" vertical="center" wrapText="1"/>
    </xf>
    <xf numFmtId="0" fontId="11" fillId="0" borderId="178" xfId="0" applyFont="1" applyBorder="1" applyAlignment="1">
      <alignment horizontal="left" vertical="center" wrapText="1"/>
    </xf>
    <xf numFmtId="0" fontId="11" fillId="0" borderId="179" xfId="2" applyNumberFormat="1" applyFont="1" applyBorder="1" applyAlignment="1">
      <alignment horizontal="center" vertical="center" wrapText="1"/>
    </xf>
    <xf numFmtId="44" fontId="11" fillId="0" borderId="180" xfId="0" applyNumberFormat="1" applyFont="1" applyBorder="1" applyAlignment="1">
      <alignment horizontal="center" vertical="center" wrapText="1"/>
    </xf>
    <xf numFmtId="0" fontId="11" fillId="0" borderId="181" xfId="0" applyFont="1" applyBorder="1" applyAlignment="1">
      <alignment horizontal="left" vertical="center" wrapText="1"/>
    </xf>
    <xf numFmtId="44" fontId="11" fillId="0" borderId="182" xfId="1" applyFont="1" applyBorder="1" applyAlignment="1">
      <alignment horizontal="center" vertical="center" wrapText="1"/>
    </xf>
    <xf numFmtId="0" fontId="11" fillId="0" borderId="183" xfId="0" applyFont="1" applyBorder="1" applyAlignment="1">
      <alignment horizontal="left" vertical="center" wrapText="1"/>
    </xf>
    <xf numFmtId="44" fontId="11" fillId="0" borderId="184" xfId="1" applyFont="1" applyBorder="1" applyAlignment="1">
      <alignment horizontal="center" vertical="center" wrapText="1"/>
    </xf>
    <xf numFmtId="0" fontId="11" fillId="0" borderId="185" xfId="0" applyFont="1" applyBorder="1" applyAlignment="1">
      <alignment horizontal="left" vertical="center" wrapText="1"/>
    </xf>
    <xf numFmtId="44" fontId="11" fillId="0" borderId="186" xfId="1" applyFont="1" applyBorder="1" applyAlignment="1">
      <alignment horizontal="center" vertical="center" wrapText="1"/>
    </xf>
    <xf numFmtId="0" fontId="11" fillId="0" borderId="187" xfId="0" applyNumberFormat="1" applyFont="1" applyBorder="1" applyAlignment="1">
      <alignment horizontal="center" vertical="center" wrapText="1"/>
    </xf>
    <xf numFmtId="44" fontId="11" fillId="0" borderId="188" xfId="1" applyFont="1" applyBorder="1" applyAlignment="1">
      <alignment horizontal="center" vertical="center" wrapText="1"/>
    </xf>
    <xf numFmtId="44" fontId="11" fillId="0" borderId="189" xfId="1" applyFont="1" applyBorder="1" applyAlignment="1">
      <alignment horizontal="center" vertical="center" wrapText="1"/>
    </xf>
    <xf numFmtId="44" fontId="11" fillId="0" borderId="49" xfId="1" applyFont="1" applyBorder="1" applyAlignment="1">
      <alignment horizontal="center" vertical="center" wrapText="1"/>
    </xf>
    <xf numFmtId="44" fontId="11" fillId="0" borderId="190" xfId="1" applyFont="1" applyBorder="1" applyAlignment="1">
      <alignment horizontal="center" vertical="center" wrapText="1"/>
    </xf>
    <xf numFmtId="44" fontId="11" fillId="0" borderId="191" xfId="1" applyFont="1" applyBorder="1" applyAlignment="1">
      <alignment horizontal="center" vertical="center" wrapText="1"/>
    </xf>
    <xf numFmtId="44" fontId="11" fillId="0" borderId="192" xfId="1" applyFont="1" applyBorder="1" applyAlignment="1">
      <alignment horizontal="center" vertical="center" wrapText="1"/>
    </xf>
    <xf numFmtId="17" fontId="11" fillId="0" borderId="140" xfId="0" applyNumberFormat="1" applyFont="1" applyBorder="1" applyAlignment="1">
      <alignment horizontal="center" vertical="center" wrapText="1"/>
    </xf>
    <xf numFmtId="17" fontId="11" fillId="0" borderId="74" xfId="0" applyNumberFormat="1" applyFont="1" applyBorder="1" applyAlignment="1">
      <alignment horizontal="center" vertical="center" wrapText="1"/>
    </xf>
    <xf numFmtId="17" fontId="11" fillId="0" borderId="129" xfId="0" applyNumberFormat="1" applyFont="1" applyBorder="1" applyAlignment="1">
      <alignment horizontal="center" vertical="center" wrapText="1"/>
    </xf>
    <xf numFmtId="44" fontId="11" fillId="0" borderId="193" xfId="1" applyFont="1" applyBorder="1" applyAlignment="1">
      <alignment horizontal="center" vertical="center" wrapText="1"/>
    </xf>
    <xf numFmtId="44" fontId="11" fillId="0" borderId="194" xfId="1" applyFont="1" applyBorder="1" applyAlignment="1">
      <alignment horizontal="center" vertical="center" wrapText="1"/>
    </xf>
    <xf numFmtId="44" fontId="11" fillId="0" borderId="195" xfId="1" applyFont="1" applyBorder="1" applyAlignment="1">
      <alignment horizontal="center" vertical="center" wrapText="1"/>
    </xf>
    <xf numFmtId="44" fontId="11" fillId="0" borderId="196" xfId="1" applyFont="1" applyBorder="1" applyAlignment="1">
      <alignment horizontal="center" vertical="center" wrapText="1"/>
    </xf>
    <xf numFmtId="44" fontId="11" fillId="0" borderId="197" xfId="1" applyFont="1" applyBorder="1" applyAlignment="1">
      <alignment horizontal="center" vertical="center" wrapText="1"/>
    </xf>
    <xf numFmtId="44" fontId="11" fillId="0" borderId="198" xfId="1" applyFont="1" applyBorder="1" applyAlignment="1">
      <alignment horizontal="center" vertical="center" wrapText="1"/>
    </xf>
    <xf numFmtId="44" fontId="11" fillId="0" borderId="199" xfId="1" applyFont="1" applyBorder="1" applyAlignment="1">
      <alignment horizontal="center" vertical="center" wrapText="1"/>
    </xf>
    <xf numFmtId="44" fontId="11" fillId="0" borderId="200" xfId="1" applyFont="1" applyBorder="1" applyAlignment="1">
      <alignment horizontal="center" vertical="center" wrapText="1"/>
    </xf>
    <xf numFmtId="44" fontId="11" fillId="0" borderId="201" xfId="1" applyFont="1" applyBorder="1" applyAlignment="1">
      <alignment horizontal="center" vertical="center" wrapText="1"/>
    </xf>
    <xf numFmtId="44" fontId="11" fillId="0" borderId="202" xfId="1" applyFont="1" applyBorder="1" applyAlignment="1">
      <alignment horizontal="center" vertical="center" wrapText="1"/>
    </xf>
    <xf numFmtId="44" fontId="11" fillId="0" borderId="203" xfId="1" applyFont="1" applyBorder="1" applyAlignment="1">
      <alignment horizontal="center" vertical="center" wrapText="1"/>
    </xf>
    <xf numFmtId="44" fontId="2" fillId="0" borderId="168" xfId="0" applyNumberFormat="1" applyFont="1" applyBorder="1"/>
    <xf numFmtId="44" fontId="2" fillId="0" borderId="204" xfId="0" applyNumberFormat="1" applyFont="1" applyBorder="1"/>
    <xf numFmtId="44" fontId="2" fillId="0" borderId="205" xfId="0" applyNumberFormat="1" applyFont="1" applyBorder="1"/>
    <xf numFmtId="44" fontId="11" fillId="0" borderId="206" xfId="1" applyFont="1" applyBorder="1" applyAlignment="1">
      <alignment horizontal="center" vertical="center" wrapText="1"/>
    </xf>
    <xf numFmtId="44" fontId="11" fillId="0" borderId="207" xfId="1" applyFont="1" applyBorder="1" applyAlignment="1">
      <alignment horizontal="center" vertical="center" wrapText="1"/>
    </xf>
    <xf numFmtId="44" fontId="11" fillId="0" borderId="208" xfId="1" applyFont="1" applyBorder="1" applyAlignment="1">
      <alignment horizontal="center" vertical="center" wrapText="1"/>
    </xf>
    <xf numFmtId="44" fontId="11" fillId="0" borderId="209" xfId="1" applyFont="1" applyBorder="1" applyAlignment="1">
      <alignment horizontal="center" vertical="center" wrapText="1"/>
    </xf>
    <xf numFmtId="44" fontId="11" fillId="0" borderId="210" xfId="1" applyFont="1" applyBorder="1" applyAlignment="1">
      <alignment horizontal="center" vertical="center" wrapText="1"/>
    </xf>
    <xf numFmtId="44" fontId="11" fillId="0" borderId="48" xfId="1" applyFont="1" applyBorder="1" applyAlignment="1">
      <alignment horizontal="center" vertical="center" wrapText="1"/>
    </xf>
    <xf numFmtId="44" fontId="11" fillId="0" borderId="211" xfId="1" applyFont="1" applyBorder="1" applyAlignment="1">
      <alignment horizontal="center" vertical="center" wrapText="1"/>
    </xf>
    <xf numFmtId="44" fontId="11" fillId="0" borderId="212" xfId="1" applyFont="1" applyBorder="1" applyAlignment="1">
      <alignment horizontal="center" vertical="center" wrapText="1"/>
    </xf>
    <xf numFmtId="44" fontId="11" fillId="0" borderId="213" xfId="1" applyFont="1" applyBorder="1" applyAlignment="1">
      <alignment horizontal="center" vertical="center" wrapText="1"/>
    </xf>
    <xf numFmtId="44" fontId="11" fillId="0" borderId="214" xfId="1" applyFont="1" applyBorder="1" applyAlignment="1">
      <alignment horizontal="center" vertical="center" wrapText="1"/>
    </xf>
    <xf numFmtId="44" fontId="11" fillId="0" borderId="215" xfId="1" applyFont="1" applyBorder="1" applyAlignment="1">
      <alignment horizontal="center" vertical="center" wrapText="1"/>
    </xf>
    <xf numFmtId="44" fontId="11" fillId="0" borderId="216" xfId="1" applyFont="1" applyBorder="1" applyAlignment="1">
      <alignment horizontal="center" vertical="center" wrapText="1"/>
    </xf>
    <xf numFmtId="44" fontId="11" fillId="0" borderId="217" xfId="1" applyFont="1" applyBorder="1" applyAlignment="1">
      <alignment horizontal="center" vertical="center" wrapText="1"/>
    </xf>
    <xf numFmtId="44" fontId="11" fillId="0" borderId="218" xfId="1" applyFont="1" applyBorder="1" applyAlignment="1">
      <alignment horizontal="center" vertical="center" wrapText="1"/>
    </xf>
    <xf numFmtId="44" fontId="11" fillId="0" borderId="219" xfId="1" applyFont="1" applyBorder="1" applyAlignment="1">
      <alignment horizontal="center" vertical="center" wrapText="1"/>
    </xf>
    <xf numFmtId="44" fontId="11" fillId="0" borderId="220" xfId="1" applyFont="1" applyBorder="1" applyAlignment="1">
      <alignment horizontal="center" vertical="center" wrapText="1"/>
    </xf>
    <xf numFmtId="44" fontId="11" fillId="0" borderId="221" xfId="1" applyFont="1" applyBorder="1" applyAlignment="1">
      <alignment horizontal="center" vertical="center" wrapText="1"/>
    </xf>
    <xf numFmtId="44" fontId="11" fillId="0" borderId="222" xfId="1" applyFont="1" applyBorder="1" applyAlignment="1">
      <alignment horizontal="center" vertical="center" wrapText="1"/>
    </xf>
    <xf numFmtId="44" fontId="11" fillId="0" borderId="223" xfId="1" applyFont="1" applyBorder="1" applyAlignment="1">
      <alignment horizontal="center" vertical="center" wrapText="1"/>
    </xf>
    <xf numFmtId="44" fontId="11" fillId="0" borderId="224" xfId="1" applyFont="1" applyBorder="1" applyAlignment="1">
      <alignment horizontal="center" vertical="center" wrapText="1"/>
    </xf>
    <xf numFmtId="44" fontId="11" fillId="0" borderId="225" xfId="1" applyFont="1" applyBorder="1" applyAlignment="1">
      <alignment horizontal="center" vertical="center" wrapText="1"/>
    </xf>
    <xf numFmtId="44" fontId="11" fillId="0" borderId="226" xfId="1" applyFont="1" applyBorder="1" applyAlignment="1">
      <alignment horizontal="center" vertical="center" wrapText="1"/>
    </xf>
    <xf numFmtId="44" fontId="11" fillId="0" borderId="227" xfId="1" applyFont="1" applyBorder="1" applyAlignment="1">
      <alignment horizontal="center" vertical="center" wrapText="1"/>
    </xf>
    <xf numFmtId="44" fontId="11" fillId="0" borderId="162" xfId="1" applyFont="1" applyBorder="1" applyAlignment="1">
      <alignment horizontal="center" vertical="center" wrapText="1"/>
    </xf>
    <xf numFmtId="0" fontId="19" fillId="0" borderId="72" xfId="0" applyFont="1" applyBorder="1" applyAlignment="1">
      <alignment horizontal="left" vertical="center" wrapText="1"/>
    </xf>
    <xf numFmtId="0" fontId="19" fillId="0" borderId="91" xfId="0" applyFont="1" applyBorder="1" applyAlignment="1">
      <alignment horizontal="left" vertical="center" wrapText="1"/>
    </xf>
    <xf numFmtId="0" fontId="11" fillId="0" borderId="145" xfId="0" applyNumberFormat="1" applyFont="1" applyBorder="1" applyAlignment="1">
      <alignment horizontal="center" vertical="center" wrapText="1"/>
    </xf>
    <xf numFmtId="17" fontId="11" fillId="0" borderId="146" xfId="0" applyNumberFormat="1" applyFont="1" applyBorder="1" applyAlignment="1">
      <alignment horizontal="center" vertical="center" wrapText="1"/>
    </xf>
    <xf numFmtId="17" fontId="11" fillId="0" borderId="229" xfId="0" applyNumberFormat="1" applyFont="1" applyBorder="1" applyAlignment="1">
      <alignment horizontal="center" vertical="center" wrapText="1"/>
    </xf>
    <xf numFmtId="17" fontId="11" fillId="0" borderId="230" xfId="0" applyNumberFormat="1" applyFont="1" applyBorder="1" applyAlignment="1">
      <alignment horizontal="center" vertical="center" wrapText="1"/>
    </xf>
    <xf numFmtId="0" fontId="19" fillId="0" borderId="232" xfId="0" applyFont="1" applyBorder="1" applyAlignment="1">
      <alignment horizontal="left" vertical="center" wrapText="1"/>
    </xf>
    <xf numFmtId="0" fontId="11" fillId="0" borderId="128" xfId="0" applyNumberFormat="1" applyFont="1" applyBorder="1" applyAlignment="1">
      <alignment horizontal="center" vertical="center" wrapText="1"/>
    </xf>
    <xf numFmtId="0" fontId="19" fillId="0" borderId="184" xfId="0" applyFont="1" applyBorder="1" applyAlignment="1">
      <alignment horizontal="center" vertical="center" wrapText="1"/>
    </xf>
    <xf numFmtId="17" fontId="11" fillId="0" borderId="234" xfId="0" applyNumberFormat="1" applyFont="1" applyBorder="1" applyAlignment="1">
      <alignment horizontal="center" vertical="center" wrapText="1"/>
    </xf>
    <xf numFmtId="44" fontId="11" fillId="0" borderId="235" xfId="1" applyFont="1" applyBorder="1" applyAlignment="1">
      <alignment horizontal="center" vertical="center" wrapText="1"/>
    </xf>
    <xf numFmtId="44" fontId="11" fillId="0" borderId="236" xfId="1" applyFont="1" applyBorder="1" applyAlignment="1">
      <alignment horizontal="center" vertical="center" wrapText="1"/>
    </xf>
    <xf numFmtId="44" fontId="11" fillId="0" borderId="237" xfId="1" applyFont="1" applyBorder="1" applyAlignment="1">
      <alignment horizontal="center" vertical="center" wrapText="1"/>
    </xf>
    <xf numFmtId="44" fontId="8" fillId="16" borderId="158" xfId="0" applyNumberFormat="1" applyFont="1" applyFill="1" applyBorder="1"/>
    <xf numFmtId="44" fontId="10" fillId="18" borderId="238" xfId="0" applyNumberFormat="1" applyFont="1" applyFill="1" applyBorder="1" applyAlignment="1">
      <alignment vertical="center"/>
    </xf>
    <xf numFmtId="44" fontId="8" fillId="18" borderId="158" xfId="0" applyNumberFormat="1" applyFont="1" applyFill="1" applyBorder="1"/>
    <xf numFmtId="0" fontId="0" fillId="0" borderId="158" xfId="0" applyBorder="1"/>
    <xf numFmtId="0" fontId="0" fillId="0" borderId="239" xfId="0" applyBorder="1"/>
    <xf numFmtId="44" fontId="2" fillId="0" borderId="160" xfId="0" applyNumberFormat="1" applyFont="1" applyBorder="1"/>
    <xf numFmtId="44" fontId="8" fillId="18" borderId="168" xfId="0" applyNumberFormat="1" applyFont="1" applyFill="1" applyBorder="1"/>
    <xf numFmtId="0" fontId="11" fillId="0" borderId="240" xfId="2" applyNumberFormat="1" applyFont="1" applyBorder="1" applyAlignment="1">
      <alignment horizontal="center" vertical="center" wrapText="1"/>
    </xf>
    <xf numFmtId="0" fontId="11" fillId="0" borderId="139" xfId="0" applyNumberFormat="1" applyFont="1" applyBorder="1" applyAlignment="1">
      <alignment horizontal="center" vertical="center" wrapText="1"/>
    </xf>
    <xf numFmtId="0" fontId="11" fillId="0" borderId="242" xfId="2" applyNumberFormat="1" applyFont="1" applyBorder="1" applyAlignment="1">
      <alignment horizontal="center" vertical="center" wrapText="1"/>
    </xf>
    <xf numFmtId="0" fontId="11" fillId="0" borderId="243" xfId="2" applyNumberFormat="1" applyFont="1" applyBorder="1" applyAlignment="1">
      <alignment horizontal="center" vertical="center" wrapText="1"/>
    </xf>
    <xf numFmtId="0" fontId="11" fillId="0" borderId="244" xfId="2" applyNumberFormat="1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44" fontId="11" fillId="0" borderId="245" xfId="0" applyNumberFormat="1" applyFont="1" applyBorder="1" applyAlignment="1">
      <alignment horizontal="center" vertical="center" wrapText="1"/>
    </xf>
    <xf numFmtId="0" fontId="11" fillId="0" borderId="246" xfId="0" applyFont="1" applyBorder="1" applyAlignment="1">
      <alignment horizontal="left" vertical="center" wrapText="1"/>
    </xf>
    <xf numFmtId="44" fontId="11" fillId="0" borderId="247" xfId="0" applyNumberFormat="1" applyFont="1" applyBorder="1" applyAlignment="1">
      <alignment horizontal="center" vertical="center" wrapText="1"/>
    </xf>
    <xf numFmtId="0" fontId="11" fillId="0" borderId="248" xfId="0" applyFont="1" applyBorder="1" applyAlignment="1">
      <alignment horizontal="left" vertical="center" wrapText="1"/>
    </xf>
    <xf numFmtId="0" fontId="11" fillId="0" borderId="249" xfId="0" applyFont="1" applyBorder="1" applyAlignment="1">
      <alignment horizontal="left" vertical="center" wrapText="1"/>
    </xf>
    <xf numFmtId="44" fontId="8" fillId="2" borderId="158" xfId="0" applyNumberFormat="1" applyFont="1" applyFill="1" applyBorder="1"/>
    <xf numFmtId="44" fontId="2" fillId="0" borderId="250" xfId="0" applyNumberFormat="1" applyFont="1" applyBorder="1"/>
    <xf numFmtId="44" fontId="13" fillId="0" borderId="250" xfId="0" applyNumberFormat="1" applyFont="1" applyBorder="1"/>
    <xf numFmtId="44" fontId="2" fillId="0" borderId="251" xfId="0" applyNumberFormat="1" applyFont="1" applyBorder="1"/>
    <xf numFmtId="44" fontId="2" fillId="0" borderId="252" xfId="0" applyNumberFormat="1" applyFont="1" applyBorder="1"/>
    <xf numFmtId="44" fontId="2" fillId="0" borderId="253" xfId="0" applyNumberFormat="1" applyFont="1" applyBorder="1"/>
    <xf numFmtId="44" fontId="8" fillId="3" borderId="168" xfId="0" applyNumberFormat="1" applyFont="1" applyFill="1" applyBorder="1"/>
    <xf numFmtId="44" fontId="2" fillId="0" borderId="254" xfId="0" applyNumberFormat="1" applyFont="1" applyBorder="1"/>
    <xf numFmtId="0" fontId="16" fillId="0" borderId="86" xfId="0" applyFont="1" applyBorder="1" applyAlignment="1">
      <alignment vertical="center" wrapText="1"/>
    </xf>
    <xf numFmtId="17" fontId="16" fillId="0" borderId="86" xfId="0" applyNumberFormat="1" applyFont="1" applyBorder="1" applyAlignment="1">
      <alignment horizontal="center" vertical="center" wrapText="1"/>
    </xf>
    <xf numFmtId="0" fontId="21" fillId="0" borderId="90" xfId="0" applyFont="1" applyBorder="1" applyAlignment="1">
      <alignment horizontal="left" vertical="center" wrapText="1"/>
    </xf>
    <xf numFmtId="0" fontId="21" fillId="0" borderId="90" xfId="0" applyFont="1" applyBorder="1" applyAlignment="1">
      <alignment horizontal="left" vertical="center" wrapText="1" indent="2"/>
    </xf>
    <xf numFmtId="0" fontId="21" fillId="0" borderId="85" xfId="0" applyFont="1" applyBorder="1" applyAlignment="1">
      <alignment horizontal="justify" vertical="center" wrapText="1"/>
    </xf>
    <xf numFmtId="0" fontId="21" fillId="0" borderId="72" xfId="0" applyFont="1" applyBorder="1" applyAlignment="1">
      <alignment vertical="center" wrapText="1"/>
    </xf>
    <xf numFmtId="0" fontId="21" fillId="0" borderId="85" xfId="0" applyFont="1" applyBorder="1" applyAlignment="1">
      <alignment vertical="center" wrapText="1"/>
    </xf>
    <xf numFmtId="44" fontId="17" fillId="0" borderId="258" xfId="1" applyFont="1" applyBorder="1" applyAlignment="1">
      <alignment horizontal="left" vertical="center" wrapText="1"/>
    </xf>
    <xf numFmtId="0" fontId="24" fillId="0" borderId="72" xfId="0" applyFont="1" applyBorder="1" applyAlignment="1">
      <alignment vertical="center" wrapText="1"/>
    </xf>
    <xf numFmtId="0" fontId="12" fillId="0" borderId="259" xfId="0" applyFont="1" applyBorder="1" applyAlignment="1">
      <alignment horizontal="center" vertical="center" wrapText="1"/>
    </xf>
    <xf numFmtId="0" fontId="11" fillId="0" borderId="260" xfId="2" applyNumberFormat="1" applyFont="1" applyBorder="1" applyAlignment="1">
      <alignment horizontal="center" vertical="center" wrapText="1"/>
    </xf>
    <xf numFmtId="0" fontId="11" fillId="0" borderId="261" xfId="0" applyFont="1" applyBorder="1" applyAlignment="1">
      <alignment horizontal="left" vertical="center" wrapText="1"/>
    </xf>
    <xf numFmtId="0" fontId="19" fillId="0" borderId="262" xfId="0" applyFont="1" applyBorder="1" applyAlignment="1">
      <alignment horizontal="left" vertical="center" wrapText="1"/>
    </xf>
    <xf numFmtId="0" fontId="19" fillId="0" borderId="263" xfId="0" applyFont="1" applyBorder="1" applyAlignment="1">
      <alignment horizontal="left" vertical="center" wrapText="1"/>
    </xf>
    <xf numFmtId="0" fontId="19" fillId="0" borderId="264" xfId="0" applyFont="1" applyBorder="1" applyAlignment="1">
      <alignment horizontal="left" vertical="center" wrapText="1"/>
    </xf>
    <xf numFmtId="17" fontId="11" fillId="0" borderId="265" xfId="0" applyNumberFormat="1" applyFont="1" applyBorder="1" applyAlignment="1">
      <alignment horizontal="center" vertical="center" wrapText="1"/>
    </xf>
    <xf numFmtId="17" fontId="11" fillId="0" borderId="50" xfId="0" applyNumberFormat="1" applyFont="1" applyBorder="1" applyAlignment="1">
      <alignment horizontal="center" vertical="center" wrapText="1"/>
    </xf>
    <xf numFmtId="44" fontId="2" fillId="0" borderId="158" xfId="0" applyNumberFormat="1" applyFont="1" applyBorder="1"/>
    <xf numFmtId="0" fontId="19" fillId="0" borderId="267" xfId="0" applyFont="1" applyBorder="1" applyAlignment="1">
      <alignment horizontal="center" vertical="center" wrapText="1"/>
    </xf>
    <xf numFmtId="0" fontId="11" fillId="0" borderId="188" xfId="0" applyNumberFormat="1" applyFont="1" applyBorder="1" applyAlignment="1">
      <alignment horizontal="center" vertical="center" wrapText="1"/>
    </xf>
    <xf numFmtId="44" fontId="13" fillId="0" borderId="158" xfId="0" applyNumberFormat="1" applyFont="1" applyBorder="1"/>
    <xf numFmtId="0" fontId="16" fillId="6" borderId="90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4" fontId="2" fillId="0" borderId="268" xfId="0" applyNumberFormat="1" applyFont="1" applyBorder="1"/>
    <xf numFmtId="44" fontId="11" fillId="0" borderId="271" xfId="1" applyFont="1" applyBorder="1" applyAlignment="1">
      <alignment horizontal="center" vertical="center" wrapText="1"/>
    </xf>
    <xf numFmtId="44" fontId="11" fillId="0" borderId="272" xfId="1" applyFont="1" applyBorder="1" applyAlignment="1">
      <alignment horizontal="center" vertical="center" wrapText="1"/>
    </xf>
    <xf numFmtId="44" fontId="11" fillId="0" borderId="273" xfId="1" applyFont="1" applyBorder="1" applyAlignment="1">
      <alignment horizontal="center" vertical="center" wrapText="1"/>
    </xf>
    <xf numFmtId="44" fontId="11" fillId="0" borderId="274" xfId="1" applyFont="1" applyBorder="1" applyAlignment="1">
      <alignment horizontal="center" vertical="center" wrapText="1"/>
    </xf>
    <xf numFmtId="17" fontId="11" fillId="0" borderId="278" xfId="0" applyNumberFormat="1" applyFont="1" applyBorder="1" applyAlignment="1">
      <alignment horizontal="center" vertical="center" wrapText="1"/>
    </xf>
    <xf numFmtId="44" fontId="11" fillId="0" borderId="279" xfId="1" applyFont="1" applyBorder="1" applyAlignment="1">
      <alignment horizontal="center" vertical="center" wrapText="1"/>
    </xf>
    <xf numFmtId="44" fontId="11" fillId="0" borderId="280" xfId="1" applyFont="1" applyBorder="1" applyAlignment="1">
      <alignment horizontal="center" vertical="center" wrapText="1"/>
    </xf>
    <xf numFmtId="44" fontId="11" fillId="0" borderId="281" xfId="1" applyFont="1" applyBorder="1" applyAlignment="1">
      <alignment horizontal="center" vertical="center" wrapText="1"/>
    </xf>
    <xf numFmtId="0" fontId="11" fillId="0" borderId="282" xfId="0" applyFont="1" applyBorder="1" applyAlignment="1">
      <alignment horizontal="left" vertical="center" wrapText="1"/>
    </xf>
    <xf numFmtId="44" fontId="11" fillId="0" borderId="284" xfId="1" applyFont="1" applyBorder="1" applyAlignment="1">
      <alignment horizontal="center" vertical="center" wrapText="1"/>
    </xf>
    <xf numFmtId="44" fontId="11" fillId="0" borderId="285" xfId="1" applyFont="1" applyBorder="1" applyAlignment="1">
      <alignment horizontal="center" vertical="center" wrapText="1"/>
    </xf>
    <xf numFmtId="44" fontId="11" fillId="0" borderId="286" xfId="1" applyFont="1" applyBorder="1" applyAlignment="1">
      <alignment horizontal="center" vertical="center" wrapText="1"/>
    </xf>
    <xf numFmtId="44" fontId="11" fillId="0" borderId="287" xfId="1" applyFont="1" applyBorder="1" applyAlignment="1">
      <alignment horizontal="center" vertical="center" wrapText="1"/>
    </xf>
    <xf numFmtId="44" fontId="11" fillId="0" borderId="288" xfId="1" applyFont="1" applyBorder="1" applyAlignment="1">
      <alignment horizontal="center" vertical="center" wrapText="1"/>
    </xf>
    <xf numFmtId="17" fontId="11" fillId="0" borderId="283" xfId="0" applyNumberFormat="1" applyFont="1" applyBorder="1" applyAlignment="1">
      <alignment horizontal="center" vertical="center" wrapText="1"/>
    </xf>
    <xf numFmtId="44" fontId="11" fillId="0" borderId="289" xfId="1" applyFont="1" applyBorder="1" applyAlignment="1">
      <alignment horizontal="center" vertical="center" wrapText="1"/>
    </xf>
    <xf numFmtId="44" fontId="11" fillId="0" borderId="290" xfId="1" applyFont="1" applyBorder="1" applyAlignment="1">
      <alignment horizontal="center" vertical="center" wrapText="1"/>
    </xf>
    <xf numFmtId="44" fontId="11" fillId="0" borderId="291" xfId="1" applyFont="1" applyBorder="1" applyAlignment="1">
      <alignment horizontal="center" vertical="center" wrapText="1"/>
    </xf>
    <xf numFmtId="44" fontId="11" fillId="0" borderId="292" xfId="1" applyFont="1" applyBorder="1" applyAlignment="1">
      <alignment horizontal="center" vertical="center" wrapText="1"/>
    </xf>
    <xf numFmtId="0" fontId="11" fillId="0" borderId="218" xfId="0" applyNumberFormat="1" applyFont="1" applyBorder="1" applyAlignment="1">
      <alignment horizontal="center" vertical="center" wrapText="1"/>
    </xf>
    <xf numFmtId="44" fontId="11" fillId="0" borderId="294" xfId="1" applyFont="1" applyBorder="1" applyAlignment="1">
      <alignment horizontal="center" vertical="center" wrapText="1"/>
    </xf>
    <xf numFmtId="44" fontId="11" fillId="0" borderId="293" xfId="1" applyFont="1" applyBorder="1" applyAlignment="1">
      <alignment horizontal="center" vertical="center" wrapText="1"/>
    </xf>
    <xf numFmtId="44" fontId="11" fillId="0" borderId="295" xfId="1" applyFont="1" applyBorder="1" applyAlignment="1">
      <alignment horizontal="center" vertical="center" wrapText="1"/>
    </xf>
    <xf numFmtId="44" fontId="11" fillId="0" borderId="296" xfId="1" applyFont="1" applyBorder="1" applyAlignment="1">
      <alignment horizontal="center" vertical="center" wrapText="1"/>
    </xf>
    <xf numFmtId="44" fontId="11" fillId="0" borderId="297" xfId="1" applyFont="1" applyBorder="1" applyAlignment="1">
      <alignment horizontal="center" vertical="center" wrapText="1"/>
    </xf>
    <xf numFmtId="0" fontId="11" fillId="0" borderId="298" xfId="0" applyFont="1" applyBorder="1" applyAlignment="1">
      <alignment horizontal="left" vertical="center" wrapText="1"/>
    </xf>
    <xf numFmtId="44" fontId="11" fillId="0" borderId="299" xfId="1" applyFont="1" applyBorder="1" applyAlignment="1">
      <alignment horizontal="center" vertical="center" wrapText="1"/>
    </xf>
    <xf numFmtId="44" fontId="0" fillId="0" borderId="0" xfId="0" applyNumberFormat="1"/>
    <xf numFmtId="0" fontId="21" fillId="0" borderId="85" xfId="0" applyFont="1" applyBorder="1" applyAlignment="1">
      <alignment horizontal="left" vertical="center" wrapText="1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19" fillId="0" borderId="93" xfId="0" applyFont="1" applyBorder="1" applyAlignment="1">
      <alignment horizontal="center" vertical="top" wrapText="1"/>
    </xf>
    <xf numFmtId="0" fontId="19" fillId="0" borderId="90" xfId="0" applyFont="1" applyBorder="1" applyAlignment="1">
      <alignment horizontal="center" vertical="top" wrapText="1"/>
    </xf>
    <xf numFmtId="0" fontId="22" fillId="0" borderId="72" xfId="0" applyFont="1" applyBorder="1" applyAlignment="1">
      <alignment horizontal="left" vertical="center" wrapText="1" indent="2"/>
    </xf>
    <xf numFmtId="0" fontId="22" fillId="0" borderId="86" xfId="0" applyFont="1" applyBorder="1" applyAlignment="1">
      <alignment horizontal="left" vertical="center" wrapText="1" indent="2"/>
    </xf>
    <xf numFmtId="0" fontId="18" fillId="6" borderId="72" xfId="0" applyFont="1" applyFill="1" applyBorder="1" applyAlignment="1">
      <alignment horizontal="center" vertical="center" wrapText="1"/>
    </xf>
    <xf numFmtId="0" fontId="18" fillId="6" borderId="94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86" xfId="0" applyFont="1" applyBorder="1" applyAlignment="1">
      <alignment horizontal="left" vertical="center" wrapText="1"/>
    </xf>
    <xf numFmtId="0" fontId="24" fillId="0" borderId="256" xfId="0" applyFont="1" applyBorder="1" applyAlignment="1">
      <alignment horizontal="center" vertical="center" wrapText="1"/>
    </xf>
    <xf numFmtId="0" fontId="24" fillId="0" borderId="257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7" fillId="0" borderId="255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top" wrapText="1"/>
    </xf>
    <xf numFmtId="0" fontId="12" fillId="0" borderId="92" xfId="0" applyFont="1" applyBorder="1" applyAlignment="1">
      <alignment horizontal="center" vertical="top" wrapText="1"/>
    </xf>
    <xf numFmtId="0" fontId="12" fillId="0" borderId="95" xfId="0" applyFont="1" applyBorder="1" applyAlignment="1">
      <alignment horizontal="center" vertical="top" wrapText="1"/>
    </xf>
    <xf numFmtId="0" fontId="12" fillId="0" borderId="96" xfId="0" applyFont="1" applyBorder="1" applyAlignment="1">
      <alignment horizontal="center" vertical="top" wrapText="1"/>
    </xf>
    <xf numFmtId="0" fontId="18" fillId="6" borderId="86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10" fillId="18" borderId="0" xfId="0" applyFont="1" applyFill="1" applyAlignment="1">
      <alignment horizontal="center" vertical="center"/>
    </xf>
    <xf numFmtId="0" fontId="16" fillId="6" borderId="87" xfId="0" applyFont="1" applyFill="1" applyBorder="1" applyAlignment="1">
      <alignment horizontal="center" vertical="center" wrapText="1"/>
    </xf>
    <xf numFmtId="0" fontId="16" fillId="6" borderId="88" xfId="0" applyFont="1" applyFill="1" applyBorder="1" applyAlignment="1">
      <alignment horizontal="center" vertical="center" wrapText="1"/>
    </xf>
    <xf numFmtId="0" fontId="16" fillId="6" borderId="72" xfId="0" applyFont="1" applyFill="1" applyBorder="1" applyAlignment="1">
      <alignment horizontal="center" vertical="center" wrapText="1"/>
    </xf>
    <xf numFmtId="0" fontId="16" fillId="6" borderId="86" xfId="0" applyFont="1" applyFill="1" applyBorder="1" applyAlignment="1">
      <alignment horizontal="center" vertical="center" wrapText="1"/>
    </xf>
    <xf numFmtId="0" fontId="21" fillId="0" borderId="72" xfId="0" applyFont="1" applyBorder="1" applyAlignment="1">
      <alignment horizontal="left" vertical="center" wrapText="1"/>
    </xf>
    <xf numFmtId="0" fontId="21" fillId="0" borderId="86" xfId="0" applyFont="1" applyBorder="1" applyAlignment="1">
      <alignment horizontal="left" vertical="center" wrapText="1"/>
    </xf>
    <xf numFmtId="0" fontId="16" fillId="6" borderId="91" xfId="0" applyFont="1" applyFill="1" applyBorder="1" applyAlignment="1">
      <alignment horizontal="center" vertical="center" wrapText="1"/>
    </xf>
    <xf numFmtId="0" fontId="16" fillId="6" borderId="92" xfId="0" applyFont="1" applyFill="1" applyBorder="1" applyAlignment="1">
      <alignment horizontal="center" vertical="center" wrapText="1"/>
    </xf>
    <xf numFmtId="0" fontId="16" fillId="6" borderId="93" xfId="0" applyFont="1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6" fillId="5" borderId="86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9" fillId="12" borderId="63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0" fontId="11" fillId="11" borderId="58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9" xfId="0" applyBorder="1" applyAlignment="1">
      <alignment horizontal="center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5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9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09" xfId="0" applyFont="1" applyFill="1" applyBorder="1" applyAlignment="1">
      <alignment horizontal="left" vertical="center" wrapText="1"/>
    </xf>
    <xf numFmtId="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59" xfId="0" applyFont="1" applyFill="1" applyBorder="1" applyAlignment="1">
      <alignment horizontal="center" vertical="center" wrapText="1"/>
    </xf>
    <xf numFmtId="0" fontId="11" fillId="12" borderId="103" xfId="0" applyFont="1" applyFill="1" applyBorder="1" applyAlignment="1">
      <alignment horizontal="center" vertical="center" wrapText="1"/>
    </xf>
    <xf numFmtId="0" fontId="11" fillId="12" borderId="104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10" fillId="7" borderId="105" xfId="0" applyFont="1" applyFill="1" applyBorder="1" applyAlignment="1">
      <alignment horizontal="center" vertical="center" wrapText="1"/>
    </xf>
    <xf numFmtId="0" fontId="10" fillId="7" borderId="106" xfId="0" applyFont="1" applyFill="1" applyBorder="1" applyAlignment="1">
      <alignment horizontal="center" vertical="center" wrapText="1"/>
    </xf>
    <xf numFmtId="0" fontId="10" fillId="7" borderId="107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11" fillId="11" borderId="43" xfId="0" applyFont="1" applyFill="1" applyBorder="1" applyAlignment="1">
      <alignment horizontal="center" vertical="center" wrapText="1"/>
    </xf>
    <xf numFmtId="0" fontId="11" fillId="11" borderId="57" xfId="0" applyFont="1" applyFill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60" xfId="0" applyFont="1" applyFill="1" applyBorder="1" applyAlignment="1">
      <alignment horizontal="center" vertical="center" wrapText="1"/>
    </xf>
    <xf numFmtId="0" fontId="11" fillId="14" borderId="44" xfId="0" applyFont="1" applyFill="1" applyBorder="1" applyAlignment="1">
      <alignment horizontal="center" vertical="center" wrapText="1"/>
    </xf>
    <xf numFmtId="0" fontId="11" fillId="14" borderId="58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1" fillId="14" borderId="5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9" fillId="15" borderId="50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9" fillId="15" borderId="49" xfId="0" applyFont="1" applyFill="1" applyBorder="1" applyAlignment="1">
      <alignment horizontal="center" vertical="center" wrapText="1"/>
    </xf>
    <xf numFmtId="0" fontId="11" fillId="13" borderId="46" xfId="0" applyFont="1" applyFill="1" applyBorder="1" applyAlignment="1">
      <alignment horizontal="center" vertical="center" wrapText="1"/>
    </xf>
    <xf numFmtId="0" fontId="11" fillId="13" borderId="60" xfId="0" applyFont="1" applyFill="1" applyBorder="1" applyAlignment="1">
      <alignment horizontal="center" vertical="center" wrapText="1"/>
    </xf>
    <xf numFmtId="0" fontId="11" fillId="13" borderId="44" xfId="0" applyFont="1" applyFill="1" applyBorder="1" applyAlignment="1">
      <alignment horizontal="center" vertical="center" wrapText="1"/>
    </xf>
    <xf numFmtId="0" fontId="11" fillId="13" borderId="58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11" fillId="13" borderId="47" xfId="0" applyFont="1" applyFill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/>
    </xf>
    <xf numFmtId="0" fontId="11" fillId="14" borderId="45" xfId="0" applyFont="1" applyFill="1" applyBorder="1" applyAlignment="1">
      <alignment horizontal="center" vertical="center" wrapText="1"/>
    </xf>
    <xf numFmtId="0" fontId="11" fillId="14" borderId="59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4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79" xfId="0" applyFont="1" applyFill="1" applyBorder="1" applyAlignment="1">
      <alignment horizontal="center" vertical="center"/>
    </xf>
    <xf numFmtId="0" fontId="9" fillId="19" borderId="80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 wrapText="1"/>
    </xf>
    <xf numFmtId="0" fontId="9" fillId="19" borderId="117" xfId="0" applyFont="1" applyFill="1" applyBorder="1" applyAlignment="1">
      <alignment horizontal="center" vertical="center" wrapText="1"/>
    </xf>
    <xf numFmtId="0" fontId="9" fillId="19" borderId="120" xfId="0" applyFont="1" applyFill="1" applyBorder="1" applyAlignment="1">
      <alignment horizontal="center" vertical="center" wrapText="1"/>
    </xf>
    <xf numFmtId="0" fontId="9" fillId="19" borderId="118" xfId="0" applyFont="1" applyFill="1" applyBorder="1" applyAlignment="1">
      <alignment horizontal="center" vertical="center" wrapText="1"/>
    </xf>
    <xf numFmtId="0" fontId="9" fillId="19" borderId="121" xfId="0" applyFont="1" applyFill="1" applyBorder="1" applyAlignment="1">
      <alignment horizontal="center" vertical="center" wrapText="1"/>
    </xf>
    <xf numFmtId="0" fontId="9" fillId="19" borderId="119" xfId="0" applyFont="1" applyFill="1" applyBorder="1" applyAlignment="1">
      <alignment horizontal="center" vertical="center" wrapText="1"/>
    </xf>
    <xf numFmtId="0" fontId="9" fillId="0" borderId="23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11" fillId="0" borderId="26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9" xfId="0" applyFont="1" applyBorder="1" applyAlignment="1">
      <alignment horizontal="center" vertical="center" wrapText="1"/>
    </xf>
    <xf numFmtId="0" fontId="11" fillId="0" borderId="267" xfId="0" applyFont="1" applyBorder="1" applyAlignment="1">
      <alignment horizontal="center" vertical="center" wrapText="1"/>
    </xf>
    <xf numFmtId="0" fontId="11" fillId="0" borderId="162" xfId="0" applyFont="1" applyBorder="1" applyAlignment="1">
      <alignment horizontal="center" vertical="center" wrapText="1"/>
    </xf>
    <xf numFmtId="0" fontId="11" fillId="0" borderId="270" xfId="0" applyFont="1" applyBorder="1" applyAlignment="1">
      <alignment horizontal="center" vertical="center" wrapText="1"/>
    </xf>
    <xf numFmtId="0" fontId="20" fillId="0" borderId="228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9" fillId="0" borderId="203" xfId="0" applyFont="1" applyBorder="1" applyAlignment="1">
      <alignment horizontal="center" vertical="center" wrapText="1"/>
    </xf>
    <xf numFmtId="0" fontId="19" fillId="0" borderId="275" xfId="0" applyFont="1" applyBorder="1" applyAlignment="1">
      <alignment horizontal="center" vertical="center" wrapText="1"/>
    </xf>
    <xf numFmtId="0" fontId="19" fillId="0" borderId="276" xfId="0" applyFont="1" applyBorder="1" applyAlignment="1">
      <alignment horizontal="left" vertical="center" wrapText="1"/>
    </xf>
    <xf numFmtId="0" fontId="19" fillId="0" borderId="277" xfId="0" applyFont="1" applyBorder="1" applyAlignment="1">
      <alignment horizontal="left" vertical="center" wrapText="1"/>
    </xf>
    <xf numFmtId="0" fontId="20" fillId="0" borderId="267" xfId="0" applyFont="1" applyBorder="1" applyAlignment="1">
      <alignment horizontal="center" vertical="center" wrapText="1"/>
    </xf>
    <xf numFmtId="0" fontId="20" fillId="0" borderId="162" xfId="0" applyFont="1" applyBorder="1" applyAlignment="1">
      <alignment horizontal="center" vertical="center" wrapText="1"/>
    </xf>
    <xf numFmtId="0" fontId="20" fillId="0" borderId="270" xfId="0" applyFont="1" applyBorder="1" applyAlignment="1">
      <alignment horizontal="center" vertical="center" wrapText="1"/>
    </xf>
    <xf numFmtId="0" fontId="11" fillId="0" borderId="157" xfId="0" applyFont="1" applyBorder="1" applyAlignment="1">
      <alignment horizontal="center" vertical="center" wrapText="1"/>
    </xf>
    <xf numFmtId="0" fontId="11" fillId="0" borderId="142" xfId="0" applyFont="1" applyBorder="1" applyAlignment="1">
      <alignment horizontal="center" vertical="center" wrapText="1"/>
    </xf>
    <xf numFmtId="0" fontId="20" fillId="0" borderId="241" xfId="0" applyFont="1" applyBorder="1" applyAlignment="1">
      <alignment horizontal="center" vertical="center" wrapText="1"/>
    </xf>
    <xf numFmtId="0" fontId="20" fillId="0" borderId="231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9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44" fontId="6" fillId="4" borderId="15" xfId="1" applyFont="1" applyFill="1" applyBorder="1" applyAlignment="1">
      <alignment horizontal="center" vertical="center" wrapText="1"/>
    </xf>
    <xf numFmtId="44" fontId="6" fillId="4" borderId="16" xfId="1" applyFont="1" applyFill="1" applyBorder="1" applyAlignment="1">
      <alignment horizontal="center" vertical="center" wrapText="1"/>
    </xf>
    <xf numFmtId="44" fontId="6" fillId="4" borderId="17" xfId="1" applyFont="1" applyFill="1" applyBorder="1" applyAlignment="1">
      <alignment horizontal="center" vertical="center" wrapText="1"/>
    </xf>
    <xf numFmtId="44" fontId="6" fillId="4" borderId="21" xfId="1" applyFont="1" applyFill="1" applyBorder="1" applyAlignment="1">
      <alignment horizontal="center" vertical="center" wrapText="1"/>
    </xf>
    <xf numFmtId="44" fontId="6" fillId="4" borderId="22" xfId="1" applyFont="1" applyFill="1" applyBorder="1" applyAlignment="1">
      <alignment horizontal="center" vertical="center" wrapText="1"/>
    </xf>
    <xf numFmtId="44" fontId="6" fillId="4" borderId="23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00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28575</xdr:rowOff>
    </xdr:from>
    <xdr:to>
      <xdr:col>1</xdr:col>
      <xdr:colOff>1095375</xdr:colOff>
      <xdr:row>5</xdr:row>
      <xdr:rowOff>66675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09575"/>
          <a:ext cx="838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689" y="294822"/>
          <a:ext cx="1533526" cy="78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9"/>
  <sheetViews>
    <sheetView tabSelected="1" topLeftCell="A22" zoomScale="90" zoomScaleNormal="90" workbookViewId="0">
      <selection activeCell="C23" sqref="C23:D23"/>
    </sheetView>
  </sheetViews>
  <sheetFormatPr baseColWidth="10" defaultRowHeight="15" x14ac:dyDescent="0.25"/>
  <cols>
    <col min="2" max="2" width="31" customWidth="1"/>
    <col min="3" max="3" width="32.5703125" customWidth="1"/>
    <col min="4" max="4" width="37" customWidth="1"/>
    <col min="5" max="5" width="45.85546875" customWidth="1"/>
    <col min="258" max="258" width="24.85546875" customWidth="1"/>
    <col min="259" max="259" width="32.5703125" customWidth="1"/>
    <col min="260" max="260" width="37" customWidth="1"/>
    <col min="261" max="261" width="41.42578125" customWidth="1"/>
    <col min="514" max="514" width="24.85546875" customWidth="1"/>
    <col min="515" max="515" width="32.5703125" customWidth="1"/>
    <col min="516" max="516" width="37" customWidth="1"/>
    <col min="517" max="517" width="41.42578125" customWidth="1"/>
    <col min="770" max="770" width="24.85546875" customWidth="1"/>
    <col min="771" max="771" width="32.5703125" customWidth="1"/>
    <col min="772" max="772" width="37" customWidth="1"/>
    <col min="773" max="773" width="41.42578125" customWidth="1"/>
    <col min="1026" max="1026" width="24.85546875" customWidth="1"/>
    <col min="1027" max="1027" width="32.5703125" customWidth="1"/>
    <col min="1028" max="1028" width="37" customWidth="1"/>
    <col min="1029" max="1029" width="41.42578125" customWidth="1"/>
    <col min="1282" max="1282" width="24.85546875" customWidth="1"/>
    <col min="1283" max="1283" width="32.5703125" customWidth="1"/>
    <col min="1284" max="1284" width="37" customWidth="1"/>
    <col min="1285" max="1285" width="41.42578125" customWidth="1"/>
    <col min="1538" max="1538" width="24.85546875" customWidth="1"/>
    <col min="1539" max="1539" width="32.5703125" customWidth="1"/>
    <col min="1540" max="1540" width="37" customWidth="1"/>
    <col min="1541" max="1541" width="41.42578125" customWidth="1"/>
    <col min="1794" max="1794" width="24.85546875" customWidth="1"/>
    <col min="1795" max="1795" width="32.5703125" customWidth="1"/>
    <col min="1796" max="1796" width="37" customWidth="1"/>
    <col min="1797" max="1797" width="41.42578125" customWidth="1"/>
    <col min="2050" max="2050" width="24.85546875" customWidth="1"/>
    <col min="2051" max="2051" width="32.5703125" customWidth="1"/>
    <col min="2052" max="2052" width="37" customWidth="1"/>
    <col min="2053" max="2053" width="41.42578125" customWidth="1"/>
    <col min="2306" max="2306" width="24.85546875" customWidth="1"/>
    <col min="2307" max="2307" width="32.5703125" customWidth="1"/>
    <col min="2308" max="2308" width="37" customWidth="1"/>
    <col min="2309" max="2309" width="41.42578125" customWidth="1"/>
    <col min="2562" max="2562" width="24.85546875" customWidth="1"/>
    <col min="2563" max="2563" width="32.5703125" customWidth="1"/>
    <col min="2564" max="2564" width="37" customWidth="1"/>
    <col min="2565" max="2565" width="41.42578125" customWidth="1"/>
    <col min="2818" max="2818" width="24.85546875" customWidth="1"/>
    <col min="2819" max="2819" width="32.5703125" customWidth="1"/>
    <col min="2820" max="2820" width="37" customWidth="1"/>
    <col min="2821" max="2821" width="41.42578125" customWidth="1"/>
    <col min="3074" max="3074" width="24.85546875" customWidth="1"/>
    <col min="3075" max="3075" width="32.5703125" customWidth="1"/>
    <col min="3076" max="3076" width="37" customWidth="1"/>
    <col min="3077" max="3077" width="41.42578125" customWidth="1"/>
    <col min="3330" max="3330" width="24.85546875" customWidth="1"/>
    <col min="3331" max="3331" width="32.5703125" customWidth="1"/>
    <col min="3332" max="3332" width="37" customWidth="1"/>
    <col min="3333" max="3333" width="41.42578125" customWidth="1"/>
    <col min="3586" max="3586" width="24.85546875" customWidth="1"/>
    <col min="3587" max="3587" width="32.5703125" customWidth="1"/>
    <col min="3588" max="3588" width="37" customWidth="1"/>
    <col min="3589" max="3589" width="41.42578125" customWidth="1"/>
    <col min="3842" max="3842" width="24.85546875" customWidth="1"/>
    <col min="3843" max="3843" width="32.5703125" customWidth="1"/>
    <col min="3844" max="3844" width="37" customWidth="1"/>
    <col min="3845" max="3845" width="41.42578125" customWidth="1"/>
    <col min="4098" max="4098" width="24.85546875" customWidth="1"/>
    <col min="4099" max="4099" width="32.5703125" customWidth="1"/>
    <col min="4100" max="4100" width="37" customWidth="1"/>
    <col min="4101" max="4101" width="41.42578125" customWidth="1"/>
    <col min="4354" max="4354" width="24.85546875" customWidth="1"/>
    <col min="4355" max="4355" width="32.5703125" customWidth="1"/>
    <col min="4356" max="4356" width="37" customWidth="1"/>
    <col min="4357" max="4357" width="41.42578125" customWidth="1"/>
    <col min="4610" max="4610" width="24.85546875" customWidth="1"/>
    <col min="4611" max="4611" width="32.5703125" customWidth="1"/>
    <col min="4612" max="4612" width="37" customWidth="1"/>
    <col min="4613" max="4613" width="41.42578125" customWidth="1"/>
    <col min="4866" max="4866" width="24.85546875" customWidth="1"/>
    <col min="4867" max="4867" width="32.5703125" customWidth="1"/>
    <col min="4868" max="4868" width="37" customWidth="1"/>
    <col min="4869" max="4869" width="41.42578125" customWidth="1"/>
    <col min="5122" max="5122" width="24.85546875" customWidth="1"/>
    <col min="5123" max="5123" width="32.5703125" customWidth="1"/>
    <col min="5124" max="5124" width="37" customWidth="1"/>
    <col min="5125" max="5125" width="41.42578125" customWidth="1"/>
    <col min="5378" max="5378" width="24.85546875" customWidth="1"/>
    <col min="5379" max="5379" width="32.5703125" customWidth="1"/>
    <col min="5380" max="5380" width="37" customWidth="1"/>
    <col min="5381" max="5381" width="41.42578125" customWidth="1"/>
    <col min="5634" max="5634" width="24.85546875" customWidth="1"/>
    <col min="5635" max="5635" width="32.5703125" customWidth="1"/>
    <col min="5636" max="5636" width="37" customWidth="1"/>
    <col min="5637" max="5637" width="41.42578125" customWidth="1"/>
    <col min="5890" max="5890" width="24.85546875" customWidth="1"/>
    <col min="5891" max="5891" width="32.5703125" customWidth="1"/>
    <col min="5892" max="5892" width="37" customWidth="1"/>
    <col min="5893" max="5893" width="41.42578125" customWidth="1"/>
    <col min="6146" max="6146" width="24.85546875" customWidth="1"/>
    <col min="6147" max="6147" width="32.5703125" customWidth="1"/>
    <col min="6148" max="6148" width="37" customWidth="1"/>
    <col min="6149" max="6149" width="41.42578125" customWidth="1"/>
    <col min="6402" max="6402" width="24.85546875" customWidth="1"/>
    <col min="6403" max="6403" width="32.5703125" customWidth="1"/>
    <col min="6404" max="6404" width="37" customWidth="1"/>
    <col min="6405" max="6405" width="41.42578125" customWidth="1"/>
    <col min="6658" max="6658" width="24.85546875" customWidth="1"/>
    <col min="6659" max="6659" width="32.5703125" customWidth="1"/>
    <col min="6660" max="6660" width="37" customWidth="1"/>
    <col min="6661" max="6661" width="41.42578125" customWidth="1"/>
    <col min="6914" max="6914" width="24.85546875" customWidth="1"/>
    <col min="6915" max="6915" width="32.5703125" customWidth="1"/>
    <col min="6916" max="6916" width="37" customWidth="1"/>
    <col min="6917" max="6917" width="41.42578125" customWidth="1"/>
    <col min="7170" max="7170" width="24.85546875" customWidth="1"/>
    <col min="7171" max="7171" width="32.5703125" customWidth="1"/>
    <col min="7172" max="7172" width="37" customWidth="1"/>
    <col min="7173" max="7173" width="41.42578125" customWidth="1"/>
    <col min="7426" max="7426" width="24.85546875" customWidth="1"/>
    <col min="7427" max="7427" width="32.5703125" customWidth="1"/>
    <col min="7428" max="7428" width="37" customWidth="1"/>
    <col min="7429" max="7429" width="41.42578125" customWidth="1"/>
    <col min="7682" max="7682" width="24.85546875" customWidth="1"/>
    <col min="7683" max="7683" width="32.5703125" customWidth="1"/>
    <col min="7684" max="7684" width="37" customWidth="1"/>
    <col min="7685" max="7685" width="41.42578125" customWidth="1"/>
    <col min="7938" max="7938" width="24.85546875" customWidth="1"/>
    <col min="7939" max="7939" width="32.5703125" customWidth="1"/>
    <col min="7940" max="7940" width="37" customWidth="1"/>
    <col min="7941" max="7941" width="41.42578125" customWidth="1"/>
    <col min="8194" max="8194" width="24.85546875" customWidth="1"/>
    <col min="8195" max="8195" width="32.5703125" customWidth="1"/>
    <col min="8196" max="8196" width="37" customWidth="1"/>
    <col min="8197" max="8197" width="41.42578125" customWidth="1"/>
    <col min="8450" max="8450" width="24.85546875" customWidth="1"/>
    <col min="8451" max="8451" width="32.5703125" customWidth="1"/>
    <col min="8452" max="8452" width="37" customWidth="1"/>
    <col min="8453" max="8453" width="41.42578125" customWidth="1"/>
    <col min="8706" max="8706" width="24.85546875" customWidth="1"/>
    <col min="8707" max="8707" width="32.5703125" customWidth="1"/>
    <col min="8708" max="8708" width="37" customWidth="1"/>
    <col min="8709" max="8709" width="41.42578125" customWidth="1"/>
    <col min="8962" max="8962" width="24.85546875" customWidth="1"/>
    <col min="8963" max="8963" width="32.5703125" customWidth="1"/>
    <col min="8964" max="8964" width="37" customWidth="1"/>
    <col min="8965" max="8965" width="41.42578125" customWidth="1"/>
    <col min="9218" max="9218" width="24.85546875" customWidth="1"/>
    <col min="9219" max="9219" width="32.5703125" customWidth="1"/>
    <col min="9220" max="9220" width="37" customWidth="1"/>
    <col min="9221" max="9221" width="41.42578125" customWidth="1"/>
    <col min="9474" max="9474" width="24.85546875" customWidth="1"/>
    <col min="9475" max="9475" width="32.5703125" customWidth="1"/>
    <col min="9476" max="9476" width="37" customWidth="1"/>
    <col min="9477" max="9477" width="41.42578125" customWidth="1"/>
    <col min="9730" max="9730" width="24.85546875" customWidth="1"/>
    <col min="9731" max="9731" width="32.5703125" customWidth="1"/>
    <col min="9732" max="9732" width="37" customWidth="1"/>
    <col min="9733" max="9733" width="41.42578125" customWidth="1"/>
    <col min="9986" max="9986" width="24.85546875" customWidth="1"/>
    <col min="9987" max="9987" width="32.5703125" customWidth="1"/>
    <col min="9988" max="9988" width="37" customWidth="1"/>
    <col min="9989" max="9989" width="41.42578125" customWidth="1"/>
    <col min="10242" max="10242" width="24.85546875" customWidth="1"/>
    <col min="10243" max="10243" width="32.5703125" customWidth="1"/>
    <col min="10244" max="10244" width="37" customWidth="1"/>
    <col min="10245" max="10245" width="41.42578125" customWidth="1"/>
    <col min="10498" max="10498" width="24.85546875" customWidth="1"/>
    <col min="10499" max="10499" width="32.5703125" customWidth="1"/>
    <col min="10500" max="10500" width="37" customWidth="1"/>
    <col min="10501" max="10501" width="41.42578125" customWidth="1"/>
    <col min="10754" max="10754" width="24.85546875" customWidth="1"/>
    <col min="10755" max="10755" width="32.5703125" customWidth="1"/>
    <col min="10756" max="10756" width="37" customWidth="1"/>
    <col min="10757" max="10757" width="41.42578125" customWidth="1"/>
    <col min="11010" max="11010" width="24.85546875" customWidth="1"/>
    <col min="11011" max="11011" width="32.5703125" customWidth="1"/>
    <col min="11012" max="11012" width="37" customWidth="1"/>
    <col min="11013" max="11013" width="41.42578125" customWidth="1"/>
    <col min="11266" max="11266" width="24.85546875" customWidth="1"/>
    <col min="11267" max="11267" width="32.5703125" customWidth="1"/>
    <col min="11268" max="11268" width="37" customWidth="1"/>
    <col min="11269" max="11269" width="41.42578125" customWidth="1"/>
    <col min="11522" max="11522" width="24.85546875" customWidth="1"/>
    <col min="11523" max="11523" width="32.5703125" customWidth="1"/>
    <col min="11524" max="11524" width="37" customWidth="1"/>
    <col min="11525" max="11525" width="41.42578125" customWidth="1"/>
    <col min="11778" max="11778" width="24.85546875" customWidth="1"/>
    <col min="11779" max="11779" width="32.5703125" customWidth="1"/>
    <col min="11780" max="11780" width="37" customWidth="1"/>
    <col min="11781" max="11781" width="41.42578125" customWidth="1"/>
    <col min="12034" max="12034" width="24.85546875" customWidth="1"/>
    <col min="12035" max="12035" width="32.5703125" customWidth="1"/>
    <col min="12036" max="12036" width="37" customWidth="1"/>
    <col min="12037" max="12037" width="41.42578125" customWidth="1"/>
    <col min="12290" max="12290" width="24.85546875" customWidth="1"/>
    <col min="12291" max="12291" width="32.5703125" customWidth="1"/>
    <col min="12292" max="12292" width="37" customWidth="1"/>
    <col min="12293" max="12293" width="41.42578125" customWidth="1"/>
    <col min="12546" max="12546" width="24.85546875" customWidth="1"/>
    <col min="12547" max="12547" width="32.5703125" customWidth="1"/>
    <col min="12548" max="12548" width="37" customWidth="1"/>
    <col min="12549" max="12549" width="41.42578125" customWidth="1"/>
    <col min="12802" max="12802" width="24.85546875" customWidth="1"/>
    <col min="12803" max="12803" width="32.5703125" customWidth="1"/>
    <col min="12804" max="12804" width="37" customWidth="1"/>
    <col min="12805" max="12805" width="41.42578125" customWidth="1"/>
    <col min="13058" max="13058" width="24.85546875" customWidth="1"/>
    <col min="13059" max="13059" width="32.5703125" customWidth="1"/>
    <col min="13060" max="13060" width="37" customWidth="1"/>
    <col min="13061" max="13061" width="41.42578125" customWidth="1"/>
    <col min="13314" max="13314" width="24.85546875" customWidth="1"/>
    <col min="13315" max="13315" width="32.5703125" customWidth="1"/>
    <col min="13316" max="13316" width="37" customWidth="1"/>
    <col min="13317" max="13317" width="41.42578125" customWidth="1"/>
    <col min="13570" max="13570" width="24.85546875" customWidth="1"/>
    <col min="13571" max="13571" width="32.5703125" customWidth="1"/>
    <col min="13572" max="13572" width="37" customWidth="1"/>
    <col min="13573" max="13573" width="41.42578125" customWidth="1"/>
    <col min="13826" max="13826" width="24.85546875" customWidth="1"/>
    <col min="13827" max="13827" width="32.5703125" customWidth="1"/>
    <col min="13828" max="13828" width="37" customWidth="1"/>
    <col min="13829" max="13829" width="41.42578125" customWidth="1"/>
    <col min="14082" max="14082" width="24.85546875" customWidth="1"/>
    <col min="14083" max="14083" width="32.5703125" customWidth="1"/>
    <col min="14084" max="14084" width="37" customWidth="1"/>
    <col min="14085" max="14085" width="41.42578125" customWidth="1"/>
    <col min="14338" max="14338" width="24.85546875" customWidth="1"/>
    <col min="14339" max="14339" width="32.5703125" customWidth="1"/>
    <col min="14340" max="14340" width="37" customWidth="1"/>
    <col min="14341" max="14341" width="41.42578125" customWidth="1"/>
    <col min="14594" max="14594" width="24.85546875" customWidth="1"/>
    <col min="14595" max="14595" width="32.5703125" customWidth="1"/>
    <col min="14596" max="14596" width="37" customWidth="1"/>
    <col min="14597" max="14597" width="41.42578125" customWidth="1"/>
    <col min="14850" max="14850" width="24.85546875" customWidth="1"/>
    <col min="14851" max="14851" width="32.5703125" customWidth="1"/>
    <col min="14852" max="14852" width="37" customWidth="1"/>
    <col min="14853" max="14853" width="41.42578125" customWidth="1"/>
    <col min="15106" max="15106" width="24.85546875" customWidth="1"/>
    <col min="15107" max="15107" width="32.5703125" customWidth="1"/>
    <col min="15108" max="15108" width="37" customWidth="1"/>
    <col min="15109" max="15109" width="41.42578125" customWidth="1"/>
    <col min="15362" max="15362" width="24.85546875" customWidth="1"/>
    <col min="15363" max="15363" width="32.5703125" customWidth="1"/>
    <col min="15364" max="15364" width="37" customWidth="1"/>
    <col min="15365" max="15365" width="41.42578125" customWidth="1"/>
    <col min="15618" max="15618" width="24.85546875" customWidth="1"/>
    <col min="15619" max="15619" width="32.5703125" customWidth="1"/>
    <col min="15620" max="15620" width="37" customWidth="1"/>
    <col min="15621" max="15621" width="41.42578125" customWidth="1"/>
    <col min="15874" max="15874" width="24.85546875" customWidth="1"/>
    <col min="15875" max="15875" width="32.5703125" customWidth="1"/>
    <col min="15876" max="15876" width="37" customWidth="1"/>
    <col min="15877" max="15877" width="41.42578125" customWidth="1"/>
    <col min="16130" max="16130" width="24.85546875" customWidth="1"/>
    <col min="16131" max="16131" width="32.5703125" customWidth="1"/>
    <col min="16132" max="16132" width="37" customWidth="1"/>
    <col min="16133" max="16133" width="41.42578125" customWidth="1"/>
  </cols>
  <sheetData>
    <row r="2" spans="2:5" x14ac:dyDescent="0.25">
      <c r="B2" s="280"/>
      <c r="C2" s="283" t="s">
        <v>45</v>
      </c>
      <c r="D2" s="283"/>
      <c r="E2" s="26" t="s">
        <v>46</v>
      </c>
    </row>
    <row r="3" spans="2:5" ht="21.75" customHeight="1" x14ac:dyDescent="0.25">
      <c r="B3" s="281"/>
      <c r="C3" s="284"/>
      <c r="D3" s="284"/>
      <c r="E3" s="27" t="s">
        <v>47</v>
      </c>
    </row>
    <row r="4" spans="2:5" ht="19.5" customHeight="1" x14ac:dyDescent="0.25">
      <c r="B4" s="281"/>
      <c r="C4" s="284"/>
      <c r="D4" s="284"/>
      <c r="E4" s="27" t="s">
        <v>48</v>
      </c>
    </row>
    <row r="5" spans="2:5" ht="9" customHeight="1" x14ac:dyDescent="0.25">
      <c r="B5" s="281"/>
      <c r="C5" s="285" t="s">
        <v>0</v>
      </c>
      <c r="D5" s="285"/>
      <c r="E5" s="287" t="s">
        <v>145</v>
      </c>
    </row>
    <row r="6" spans="2:5" ht="12.75" customHeight="1" x14ac:dyDescent="0.25">
      <c r="B6" s="282"/>
      <c r="C6" s="286"/>
      <c r="D6" s="286"/>
      <c r="E6" s="288"/>
    </row>
    <row r="7" spans="2:5" ht="11.25" customHeight="1" x14ac:dyDescent="0.25">
      <c r="B7" s="230"/>
      <c r="C7" s="28"/>
      <c r="D7" s="28"/>
      <c r="E7" s="29"/>
    </row>
    <row r="8" spans="2:5" ht="25.5" customHeight="1" x14ac:dyDescent="0.25">
      <c r="B8" s="289" t="s">
        <v>69</v>
      </c>
      <c r="C8" s="289"/>
      <c r="D8" s="289"/>
      <c r="E8" s="289"/>
    </row>
    <row r="9" spans="2:5" ht="9.75" customHeight="1" x14ac:dyDescent="0.25"/>
    <row r="10" spans="2:5" ht="24.75" customHeight="1" x14ac:dyDescent="0.25">
      <c r="B10" s="30" t="s">
        <v>50</v>
      </c>
      <c r="C10" s="207" t="s">
        <v>77</v>
      </c>
      <c r="D10" s="31" t="s">
        <v>51</v>
      </c>
      <c r="E10" s="208" t="s">
        <v>113</v>
      </c>
    </row>
    <row r="11" spans="2:5" ht="15.75" thickBot="1" x14ac:dyDescent="0.3"/>
    <row r="12" spans="2:5" ht="30" customHeight="1" thickTop="1" x14ac:dyDescent="0.25">
      <c r="B12" s="290" t="s">
        <v>52</v>
      </c>
      <c r="C12" s="291"/>
      <c r="D12" s="290" t="s">
        <v>53</v>
      </c>
      <c r="E12" s="291"/>
    </row>
    <row r="13" spans="2:5" ht="24.75" customHeight="1" x14ac:dyDescent="0.25">
      <c r="B13" s="32" t="s">
        <v>54</v>
      </c>
      <c r="C13" s="33" t="s">
        <v>55</v>
      </c>
      <c r="D13" s="33" t="s">
        <v>54</v>
      </c>
      <c r="E13" s="33" t="s">
        <v>55</v>
      </c>
    </row>
    <row r="14" spans="2:5" ht="157.5" customHeight="1" x14ac:dyDescent="0.25">
      <c r="B14" s="260" t="s">
        <v>75</v>
      </c>
      <c r="C14" s="209" t="s">
        <v>76</v>
      </c>
      <c r="D14" s="211" t="s">
        <v>78</v>
      </c>
      <c r="E14" s="211" t="s">
        <v>79</v>
      </c>
    </row>
    <row r="15" spans="2:5" ht="20.25" customHeight="1" x14ac:dyDescent="0.25">
      <c r="B15" s="292" t="s">
        <v>56</v>
      </c>
      <c r="C15" s="293"/>
      <c r="D15" s="228" t="s">
        <v>57</v>
      </c>
      <c r="E15" s="228" t="s">
        <v>58</v>
      </c>
    </row>
    <row r="16" spans="2:5" ht="132.75" customHeight="1" x14ac:dyDescent="0.25">
      <c r="B16" s="294" t="s">
        <v>80</v>
      </c>
      <c r="C16" s="295"/>
      <c r="D16" s="210" t="s">
        <v>114</v>
      </c>
      <c r="E16" s="210" t="s">
        <v>115</v>
      </c>
    </row>
    <row r="17" spans="2:5" ht="17.25" customHeight="1" x14ac:dyDescent="0.25">
      <c r="B17" s="296" t="s">
        <v>59</v>
      </c>
      <c r="C17" s="297"/>
      <c r="D17" s="300" t="s">
        <v>60</v>
      </c>
      <c r="E17" s="301"/>
    </row>
    <row r="18" spans="2:5" ht="29.25" customHeight="1" x14ac:dyDescent="0.25">
      <c r="B18" s="298"/>
      <c r="C18" s="299"/>
      <c r="D18" s="228" t="s">
        <v>61</v>
      </c>
      <c r="E18" s="228" t="s">
        <v>62</v>
      </c>
    </row>
    <row r="19" spans="2:5" ht="105.75" customHeight="1" x14ac:dyDescent="0.25">
      <c r="B19" s="294" t="s">
        <v>81</v>
      </c>
      <c r="C19" s="295"/>
      <c r="D19" s="212" t="s">
        <v>116</v>
      </c>
      <c r="E19" s="213" t="s">
        <v>117</v>
      </c>
    </row>
    <row r="20" spans="2:5" ht="40.5" customHeight="1" x14ac:dyDescent="0.25">
      <c r="B20" s="267" t="s">
        <v>63</v>
      </c>
      <c r="C20" s="279"/>
      <c r="D20" s="228" t="s">
        <v>64</v>
      </c>
      <c r="E20" s="228" t="s">
        <v>65</v>
      </c>
    </row>
    <row r="21" spans="2:5" ht="208.5" customHeight="1" x14ac:dyDescent="0.25">
      <c r="B21" s="265" t="s">
        <v>118</v>
      </c>
      <c r="C21" s="266"/>
      <c r="D21" s="213" t="s">
        <v>119</v>
      </c>
      <c r="E21" s="213" t="s">
        <v>120</v>
      </c>
    </row>
    <row r="22" spans="2:5" ht="22.5" customHeight="1" x14ac:dyDescent="0.25">
      <c r="B22" s="267" t="s">
        <v>66</v>
      </c>
      <c r="C22" s="268"/>
      <c r="D22" s="268"/>
      <c r="E22" s="229" t="s">
        <v>67</v>
      </c>
    </row>
    <row r="23" spans="2:5" ht="50.25" customHeight="1" x14ac:dyDescent="0.25">
      <c r="B23" s="215" t="s">
        <v>83</v>
      </c>
      <c r="C23" s="269" t="s">
        <v>84</v>
      </c>
      <c r="D23" s="270"/>
      <c r="E23" s="34">
        <v>150000</v>
      </c>
    </row>
    <row r="24" spans="2:5" ht="26.25" customHeight="1" thickBot="1" x14ac:dyDescent="0.3">
      <c r="B24" s="271" t="s">
        <v>82</v>
      </c>
      <c r="C24" s="272"/>
      <c r="D24" s="272"/>
      <c r="E24" s="214"/>
    </row>
    <row r="25" spans="2:5" ht="18.75" customHeight="1" thickTop="1" x14ac:dyDescent="0.25">
      <c r="B25" s="273"/>
      <c r="C25" s="274"/>
      <c r="D25" s="274"/>
      <c r="E25" s="274"/>
    </row>
    <row r="26" spans="2:5" ht="33" customHeight="1" x14ac:dyDescent="0.25">
      <c r="B26" s="275"/>
      <c r="C26" s="276"/>
      <c r="D26" s="275"/>
      <c r="E26" s="276"/>
    </row>
    <row r="27" spans="2:5" ht="6" customHeight="1" x14ac:dyDescent="0.25">
      <c r="B27" s="277"/>
      <c r="C27" s="278"/>
      <c r="D27" s="277"/>
      <c r="E27" s="278"/>
    </row>
    <row r="28" spans="2:5" ht="16.5" customHeight="1" x14ac:dyDescent="0.25">
      <c r="B28" s="261" t="s">
        <v>87</v>
      </c>
      <c r="C28" s="262"/>
      <c r="D28" s="261" t="s">
        <v>85</v>
      </c>
      <c r="E28" s="262"/>
    </row>
    <row r="29" spans="2:5" ht="21" customHeight="1" x14ac:dyDescent="0.25">
      <c r="B29" s="263" t="s">
        <v>88</v>
      </c>
      <c r="C29" s="264"/>
      <c r="D29" s="263" t="s">
        <v>86</v>
      </c>
      <c r="E29" s="264"/>
    </row>
  </sheetData>
  <mergeCells count="24">
    <mergeCell ref="B20:C20"/>
    <mergeCell ref="B2:B6"/>
    <mergeCell ref="C2:D4"/>
    <mergeCell ref="C5:D6"/>
    <mergeCell ref="E5:E6"/>
    <mergeCell ref="B8:E8"/>
    <mergeCell ref="B12:C12"/>
    <mergeCell ref="D12:E12"/>
    <mergeCell ref="B15:C15"/>
    <mergeCell ref="B16:C16"/>
    <mergeCell ref="B17:C18"/>
    <mergeCell ref="D17:E17"/>
    <mergeCell ref="B19:C19"/>
    <mergeCell ref="B28:C28"/>
    <mergeCell ref="D28:E28"/>
    <mergeCell ref="B29:C29"/>
    <mergeCell ref="D29:E29"/>
    <mergeCell ref="B21:C21"/>
    <mergeCell ref="B22:D22"/>
    <mergeCell ref="C23:D23"/>
    <mergeCell ref="B24:D24"/>
    <mergeCell ref="B25:E25"/>
    <mergeCell ref="B26:C27"/>
    <mergeCell ref="D26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47"/>
  <sheetViews>
    <sheetView topLeftCell="A22" zoomScale="84" zoomScaleNormal="84" workbookViewId="0">
      <selection activeCell="B24" sqref="B24:B29"/>
    </sheetView>
  </sheetViews>
  <sheetFormatPr baseColWidth="10" defaultRowHeight="15" x14ac:dyDescent="0.25"/>
  <cols>
    <col min="1" max="1" width="4.28515625" customWidth="1"/>
    <col min="2" max="2" width="7" customWidth="1"/>
    <col min="3" max="3" width="22.85546875" customWidth="1"/>
    <col min="4" max="4" width="6.140625" customWidth="1"/>
    <col min="5" max="5" width="47" customWidth="1"/>
    <col min="6" max="6" width="11.28515625" customWidth="1"/>
    <col min="7" max="7" width="35" customWidth="1"/>
    <col min="8" max="8" width="15.140625" customWidth="1"/>
    <col min="9" max="9" width="14.85546875" customWidth="1"/>
    <col min="10" max="10" width="13.7109375" customWidth="1"/>
    <col min="11" max="12" width="13.570312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4.140625" customWidth="1"/>
    <col min="18" max="18" width="15.7109375" customWidth="1"/>
    <col min="19" max="19" width="13.85546875" customWidth="1"/>
    <col min="20" max="20" width="14.7109375" customWidth="1"/>
    <col min="21" max="21" width="13.28515625" customWidth="1"/>
    <col min="22" max="22" width="14" customWidth="1"/>
    <col min="23" max="23" width="16.140625" customWidth="1"/>
    <col min="24" max="24" width="14" customWidth="1"/>
    <col min="25" max="25" width="15.5703125" customWidth="1"/>
    <col min="26" max="26" width="14.85546875" customWidth="1"/>
    <col min="27" max="27" width="17.28515625" customWidth="1"/>
    <col min="28" max="29" width="14.7109375" customWidth="1"/>
    <col min="30" max="30" width="15.5703125" customWidth="1"/>
    <col min="31" max="33" width="15.42578125" customWidth="1"/>
    <col min="34" max="34" width="15.7109375" customWidth="1"/>
    <col min="35" max="37" width="16.710937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56" max="56" width="12.7109375" bestFit="1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6" x14ac:dyDescent="0.25">
      <c r="E1" s="36"/>
      <c r="F1" s="36"/>
    </row>
    <row r="2" spans="2:56" ht="15" customHeight="1" x14ac:dyDescent="0.25">
      <c r="B2" s="313"/>
      <c r="C2" s="314"/>
      <c r="D2" s="314"/>
      <c r="E2" s="314"/>
      <c r="F2" s="315"/>
      <c r="G2" s="339" t="s">
        <v>0</v>
      </c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1"/>
      <c r="U2" s="37" t="s">
        <v>70</v>
      </c>
      <c r="V2" s="38"/>
      <c r="W2" s="38"/>
      <c r="X2" s="38"/>
      <c r="Y2" s="39"/>
      <c r="Z2" s="29"/>
      <c r="AA2" s="29"/>
      <c r="AB2" s="29"/>
    </row>
    <row r="3" spans="2:56" ht="18" customHeight="1" x14ac:dyDescent="0.25">
      <c r="B3" s="316"/>
      <c r="C3" s="317"/>
      <c r="D3" s="317"/>
      <c r="E3" s="317"/>
      <c r="F3" s="318"/>
      <c r="G3" s="342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4"/>
      <c r="U3" s="40" t="s">
        <v>73</v>
      </c>
      <c r="V3" s="29"/>
      <c r="W3" s="29"/>
      <c r="X3" s="29"/>
      <c r="Y3" s="41"/>
      <c r="Z3" s="29"/>
      <c r="AA3" s="29"/>
      <c r="AB3" s="29"/>
    </row>
    <row r="4" spans="2:56" ht="18" customHeight="1" x14ac:dyDescent="0.25">
      <c r="B4" s="316"/>
      <c r="C4" s="317"/>
      <c r="D4" s="317"/>
      <c r="E4" s="317"/>
      <c r="F4" s="318"/>
      <c r="G4" s="342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4"/>
      <c r="U4" s="40" t="s">
        <v>74</v>
      </c>
      <c r="V4" s="29"/>
      <c r="W4" s="29"/>
      <c r="X4" s="29"/>
      <c r="Y4" s="41"/>
      <c r="Z4" s="29"/>
      <c r="AA4" s="29"/>
      <c r="AB4" s="29"/>
    </row>
    <row r="5" spans="2:56" ht="25.5" customHeight="1" x14ac:dyDescent="0.25">
      <c r="B5" s="319"/>
      <c r="C5" s="320"/>
      <c r="D5" s="320"/>
      <c r="E5" s="320"/>
      <c r="F5" s="321"/>
      <c r="G5" s="345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7"/>
      <c r="U5" s="42" t="s">
        <v>49</v>
      </c>
      <c r="V5" s="43"/>
      <c r="W5" s="43"/>
      <c r="X5" s="43"/>
      <c r="Y5" s="44"/>
      <c r="Z5" s="29"/>
      <c r="AA5" s="29"/>
      <c r="AB5" s="29"/>
      <c r="AI5" s="1"/>
    </row>
    <row r="6" spans="2:56" ht="33" customHeight="1" x14ac:dyDescent="0.25">
      <c r="B6" s="445" t="s">
        <v>1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</row>
    <row r="7" spans="2:56" ht="17.25" customHeight="1" thickBot="1" x14ac:dyDescent="0.3"/>
    <row r="8" spans="2:56" ht="15" customHeight="1" x14ac:dyDescent="0.25">
      <c r="B8" s="446" t="s">
        <v>102</v>
      </c>
      <c r="C8" s="447"/>
      <c r="D8" s="447"/>
      <c r="E8" s="448"/>
      <c r="F8" s="448"/>
      <c r="G8" s="448"/>
      <c r="H8" s="449"/>
      <c r="I8" s="324" t="s">
        <v>2</v>
      </c>
      <c r="J8" s="325"/>
      <c r="K8" s="326"/>
      <c r="L8" s="330" t="s">
        <v>3</v>
      </c>
      <c r="M8" s="331"/>
      <c r="N8" s="334">
        <f>AL33</f>
        <v>0</v>
      </c>
      <c r="O8" s="334"/>
      <c r="P8" s="335"/>
      <c r="Q8" s="336"/>
      <c r="R8" s="454" t="s">
        <v>4</v>
      </c>
      <c r="S8" s="455"/>
      <c r="T8" s="455"/>
      <c r="U8" s="456" t="s">
        <v>90</v>
      </c>
      <c r="V8" s="456"/>
      <c r="W8" s="456"/>
      <c r="X8" s="457"/>
      <c r="Y8" s="458"/>
    </row>
    <row r="9" spans="2:56" ht="26.25" customHeight="1" x14ac:dyDescent="0.25">
      <c r="B9" s="450"/>
      <c r="C9" s="451"/>
      <c r="D9" s="451"/>
      <c r="E9" s="452"/>
      <c r="F9" s="452"/>
      <c r="G9" s="452"/>
      <c r="H9" s="453"/>
      <c r="I9" s="327"/>
      <c r="J9" s="328"/>
      <c r="K9" s="329"/>
      <c r="L9" s="332"/>
      <c r="M9" s="333"/>
      <c r="N9" s="337"/>
      <c r="O9" s="337"/>
      <c r="P9" s="337"/>
      <c r="Q9" s="338"/>
      <c r="R9" s="352"/>
      <c r="S9" s="353"/>
      <c r="T9" s="353"/>
      <c r="U9" s="356"/>
      <c r="V9" s="356"/>
      <c r="W9" s="356"/>
      <c r="X9" s="357"/>
      <c r="Y9" s="439"/>
    </row>
    <row r="10" spans="2:56" ht="35.25" customHeight="1" x14ac:dyDescent="0.25">
      <c r="B10" s="354" t="s">
        <v>91</v>
      </c>
      <c r="C10" s="355"/>
      <c r="D10" s="355"/>
      <c r="E10" s="356"/>
      <c r="F10" s="356"/>
      <c r="G10" s="356"/>
      <c r="H10" s="357"/>
      <c r="I10" s="459">
        <f>AI33</f>
        <v>150000</v>
      </c>
      <c r="J10" s="460"/>
      <c r="K10" s="461"/>
      <c r="L10" s="465" t="s">
        <v>5</v>
      </c>
      <c r="M10" s="466"/>
      <c r="N10" s="348" t="s">
        <v>6</v>
      </c>
      <c r="O10" s="348"/>
      <c r="P10" s="348"/>
      <c r="Q10" s="349"/>
      <c r="R10" s="352" t="s">
        <v>7</v>
      </c>
      <c r="S10" s="353"/>
      <c r="T10" s="353"/>
      <c r="U10" s="356" t="s">
        <v>87</v>
      </c>
      <c r="V10" s="356"/>
      <c r="W10" s="356"/>
      <c r="X10" s="357"/>
      <c r="Y10" s="439"/>
    </row>
    <row r="11" spans="2:56" ht="44.25" customHeight="1" thickBot="1" x14ac:dyDescent="0.3">
      <c r="B11" s="358"/>
      <c r="C11" s="359"/>
      <c r="D11" s="359"/>
      <c r="E11" s="360"/>
      <c r="F11" s="360"/>
      <c r="G11" s="360"/>
      <c r="H11" s="361"/>
      <c r="I11" s="462"/>
      <c r="J11" s="463"/>
      <c r="K11" s="464"/>
      <c r="L11" s="467"/>
      <c r="M11" s="468"/>
      <c r="N11" s="350"/>
      <c r="O11" s="350"/>
      <c r="P11" s="350"/>
      <c r="Q11" s="351"/>
      <c r="R11" s="440" t="s">
        <v>8</v>
      </c>
      <c r="S11" s="441"/>
      <c r="T11" s="441"/>
      <c r="U11" s="442" t="s">
        <v>89</v>
      </c>
      <c r="V11" s="442"/>
      <c r="W11" s="442"/>
      <c r="X11" s="443"/>
      <c r="Y11" s="444"/>
    </row>
    <row r="12" spans="2:56" ht="9.75" customHeight="1" thickBot="1" x14ac:dyDescent="0.3"/>
    <row r="13" spans="2:56" ht="27" customHeight="1" thickTop="1" x14ac:dyDescent="0.25">
      <c r="B13" s="405" t="s">
        <v>68</v>
      </c>
      <c r="C13" s="406"/>
      <c r="D13" s="411" t="s">
        <v>9</v>
      </c>
      <c r="E13" s="412"/>
      <c r="F13" s="366" t="s">
        <v>71</v>
      </c>
      <c r="G13" s="367"/>
      <c r="H13" s="2" t="s">
        <v>10</v>
      </c>
      <c r="I13" s="3" t="s">
        <v>11</v>
      </c>
      <c r="J13" s="3" t="s">
        <v>12</v>
      </c>
      <c r="K13" s="4" t="s">
        <v>13</v>
      </c>
      <c r="L13" s="368" t="s">
        <v>14</v>
      </c>
      <c r="M13" s="369"/>
      <c r="N13" s="369"/>
      <c r="O13" s="369"/>
      <c r="P13" s="370"/>
      <c r="Q13" s="5" t="s">
        <v>15</v>
      </c>
      <c r="R13" s="45" t="s">
        <v>16</v>
      </c>
      <c r="S13" s="46" t="s">
        <v>17</v>
      </c>
      <c r="T13" s="47" t="s">
        <v>18</v>
      </c>
      <c r="U13" s="302" t="s">
        <v>19</v>
      </c>
      <c r="V13" s="303"/>
      <c r="W13" s="304"/>
      <c r="X13" s="304"/>
      <c r="Y13" s="305"/>
      <c r="Z13" s="6" t="s">
        <v>20</v>
      </c>
      <c r="AA13" s="7" t="s">
        <v>21</v>
      </c>
      <c r="AB13" s="7" t="s">
        <v>22</v>
      </c>
      <c r="AC13" s="7" t="s">
        <v>23</v>
      </c>
      <c r="AD13" s="306" t="s">
        <v>24</v>
      </c>
      <c r="AE13" s="307"/>
      <c r="AF13" s="308"/>
      <c r="AG13" s="308"/>
      <c r="AH13" s="308"/>
      <c r="AI13" s="386" t="s">
        <v>25</v>
      </c>
      <c r="AJ13" s="387"/>
      <c r="AK13" s="388"/>
      <c r="AL13" s="94" t="s">
        <v>26</v>
      </c>
      <c r="AM13" s="383" t="s">
        <v>27</v>
      </c>
      <c r="AN13" s="384"/>
      <c r="AO13" s="385"/>
    </row>
    <row r="14" spans="2:56" ht="24" customHeight="1" x14ac:dyDescent="0.25">
      <c r="B14" s="407"/>
      <c r="C14" s="408"/>
      <c r="D14" s="413"/>
      <c r="E14" s="414"/>
      <c r="F14" s="371" t="s">
        <v>28</v>
      </c>
      <c r="G14" s="373" t="s">
        <v>29</v>
      </c>
      <c r="H14" s="375" t="s">
        <v>30</v>
      </c>
      <c r="I14" s="311" t="s">
        <v>30</v>
      </c>
      <c r="J14" s="311" t="s">
        <v>30</v>
      </c>
      <c r="K14" s="362" t="s">
        <v>30</v>
      </c>
      <c r="L14" s="364" t="s">
        <v>31</v>
      </c>
      <c r="M14" s="322" t="s">
        <v>32</v>
      </c>
      <c r="N14" s="322" t="s">
        <v>33</v>
      </c>
      <c r="O14" s="322" t="s">
        <v>72</v>
      </c>
      <c r="P14" s="389" t="s">
        <v>34</v>
      </c>
      <c r="Q14" s="375" t="s">
        <v>30</v>
      </c>
      <c r="R14" s="311" t="s">
        <v>30</v>
      </c>
      <c r="S14" s="311" t="s">
        <v>30</v>
      </c>
      <c r="T14" s="362" t="s">
        <v>30</v>
      </c>
      <c r="U14" s="394" t="s">
        <v>31</v>
      </c>
      <c r="V14" s="396" t="s">
        <v>32</v>
      </c>
      <c r="W14" s="398" t="s">
        <v>33</v>
      </c>
      <c r="X14" s="398" t="s">
        <v>72</v>
      </c>
      <c r="Y14" s="400" t="s">
        <v>34</v>
      </c>
      <c r="Z14" s="375" t="s">
        <v>30</v>
      </c>
      <c r="AA14" s="311" t="s">
        <v>30</v>
      </c>
      <c r="AB14" s="311" t="s">
        <v>30</v>
      </c>
      <c r="AC14" s="362" t="s">
        <v>30</v>
      </c>
      <c r="AD14" s="377" t="s">
        <v>31</v>
      </c>
      <c r="AE14" s="379" t="s">
        <v>32</v>
      </c>
      <c r="AF14" s="381" t="s">
        <v>33</v>
      </c>
      <c r="AG14" s="381" t="s">
        <v>72</v>
      </c>
      <c r="AH14" s="403" t="s">
        <v>34</v>
      </c>
      <c r="AI14" s="392" t="s">
        <v>30</v>
      </c>
      <c r="AJ14" s="393" t="s">
        <v>35</v>
      </c>
      <c r="AK14" s="391" t="s">
        <v>33</v>
      </c>
      <c r="AL14" s="95" t="s">
        <v>36</v>
      </c>
      <c r="AM14" s="309" t="s">
        <v>37</v>
      </c>
      <c r="AN14" s="96" t="s">
        <v>38</v>
      </c>
      <c r="AO14" s="97" t="s">
        <v>39</v>
      </c>
    </row>
    <row r="15" spans="2:56" ht="27.75" customHeight="1" thickBot="1" x14ac:dyDescent="0.3">
      <c r="B15" s="409"/>
      <c r="C15" s="410"/>
      <c r="D15" s="415"/>
      <c r="E15" s="416"/>
      <c r="F15" s="372"/>
      <c r="G15" s="374"/>
      <c r="H15" s="376"/>
      <c r="I15" s="312"/>
      <c r="J15" s="312"/>
      <c r="K15" s="363"/>
      <c r="L15" s="365"/>
      <c r="M15" s="323"/>
      <c r="N15" s="323"/>
      <c r="O15" s="323"/>
      <c r="P15" s="390"/>
      <c r="Q15" s="376"/>
      <c r="R15" s="312"/>
      <c r="S15" s="312"/>
      <c r="T15" s="363"/>
      <c r="U15" s="395"/>
      <c r="V15" s="397"/>
      <c r="W15" s="399"/>
      <c r="X15" s="399"/>
      <c r="Y15" s="401"/>
      <c r="Z15" s="376"/>
      <c r="AA15" s="312"/>
      <c r="AB15" s="312"/>
      <c r="AC15" s="363"/>
      <c r="AD15" s="378"/>
      <c r="AE15" s="380"/>
      <c r="AF15" s="382"/>
      <c r="AG15" s="382"/>
      <c r="AH15" s="404"/>
      <c r="AI15" s="392"/>
      <c r="AJ15" s="393"/>
      <c r="AK15" s="391"/>
      <c r="AL15" s="98" t="s">
        <v>40</v>
      </c>
      <c r="AM15" s="310"/>
      <c r="AN15" s="99" t="s">
        <v>41</v>
      </c>
      <c r="AO15" s="100" t="s">
        <v>41</v>
      </c>
      <c r="AP15" t="s">
        <v>130</v>
      </c>
      <c r="AQ15" t="s">
        <v>131</v>
      </c>
      <c r="AR15" t="s">
        <v>132</v>
      </c>
      <c r="AS15" t="s">
        <v>133</v>
      </c>
      <c r="AT15" t="s">
        <v>134</v>
      </c>
      <c r="AU15" t="s">
        <v>135</v>
      </c>
      <c r="AV15" t="s">
        <v>136</v>
      </c>
      <c r="AW15" t="s">
        <v>137</v>
      </c>
      <c r="AX15" t="s">
        <v>138</v>
      </c>
      <c r="AY15" t="s">
        <v>139</v>
      </c>
      <c r="AZ15" t="s">
        <v>140</v>
      </c>
      <c r="BA15" t="s">
        <v>141</v>
      </c>
      <c r="BB15" t="s">
        <v>142</v>
      </c>
      <c r="BC15" t="s">
        <v>143</v>
      </c>
      <c r="BD15" t="s">
        <v>144</v>
      </c>
    </row>
    <row r="16" spans="2:56" ht="41.25" customHeight="1" x14ac:dyDescent="0.25">
      <c r="B16" s="438">
        <v>1</v>
      </c>
      <c r="C16" s="436" t="s">
        <v>105</v>
      </c>
      <c r="D16" s="48">
        <v>1</v>
      </c>
      <c r="E16" s="220" t="s">
        <v>92</v>
      </c>
      <c r="F16" s="189" t="s">
        <v>121</v>
      </c>
      <c r="G16" s="127" t="s">
        <v>42</v>
      </c>
      <c r="H16" s="130">
        <v>0</v>
      </c>
      <c r="I16" s="61">
        <v>0</v>
      </c>
      <c r="J16" s="61">
        <v>0</v>
      </c>
      <c r="K16" s="62"/>
      <c r="L16" s="11">
        <f>H16+I16+J16+K16</f>
        <v>0</v>
      </c>
      <c r="M16" s="61"/>
      <c r="N16" s="62">
        <f>L16-M16</f>
        <v>0</v>
      </c>
      <c r="O16" s="62"/>
      <c r="P16" s="62"/>
      <c r="Q16" s="130">
        <v>0</v>
      </c>
      <c r="R16" s="61">
        <v>0</v>
      </c>
      <c r="S16" s="61">
        <v>0</v>
      </c>
      <c r="T16" s="62">
        <v>0</v>
      </c>
      <c r="U16" s="11">
        <f>Q16+R16+S16+T16</f>
        <v>0</v>
      </c>
      <c r="V16" s="61">
        <v>0</v>
      </c>
      <c r="W16" s="62">
        <f>U16-V16</f>
        <v>0</v>
      </c>
      <c r="X16" s="62"/>
      <c r="Y16" s="62"/>
      <c r="Z16" s="130">
        <v>0</v>
      </c>
      <c r="AA16" s="61">
        <v>0</v>
      </c>
      <c r="AB16" s="61">
        <v>0</v>
      </c>
      <c r="AC16" s="144">
        <v>0</v>
      </c>
      <c r="AD16" s="11">
        <f>Z16+AA16+AB16+AC16</f>
        <v>0</v>
      </c>
      <c r="AE16" s="61">
        <v>0</v>
      </c>
      <c r="AF16" s="62">
        <f>AD16-AE16</f>
        <v>0</v>
      </c>
      <c r="AG16" s="62"/>
      <c r="AH16" s="62"/>
      <c r="AI16" s="12">
        <f>L16+U16+AD16</f>
        <v>0</v>
      </c>
      <c r="AJ16" s="13">
        <f t="shared" ref="AJ16:AJ23" si="0">M16+V16+AE16</f>
        <v>0</v>
      </c>
      <c r="AK16" s="14">
        <f>AI16-AJ16</f>
        <v>0</v>
      </c>
      <c r="AL16" s="190"/>
      <c r="AM16" s="105"/>
      <c r="AN16" s="106"/>
      <c r="AO16" s="107"/>
      <c r="AP16" t="str">
        <f>+F16</f>
        <v>N/A</v>
      </c>
      <c r="AQ16" t="str">
        <f>+G16</f>
        <v>Ninguna</v>
      </c>
      <c r="AR16" s="259">
        <f>+H16</f>
        <v>0</v>
      </c>
      <c r="AS16" s="259">
        <f t="shared" ref="AS16:AU16" si="1">+I16</f>
        <v>0</v>
      </c>
      <c r="AT16" s="259">
        <f t="shared" si="1"/>
        <v>0</v>
      </c>
      <c r="AU16" s="259">
        <f t="shared" si="1"/>
        <v>0</v>
      </c>
      <c r="AV16" s="259">
        <f>+Q16</f>
        <v>0</v>
      </c>
      <c r="AW16" s="259">
        <f t="shared" ref="AW16:AY16" si="2">+R16</f>
        <v>0</v>
      </c>
      <c r="AX16" s="259">
        <f t="shared" si="2"/>
        <v>0</v>
      </c>
      <c r="AY16" s="259">
        <f t="shared" si="2"/>
        <v>0</v>
      </c>
      <c r="AZ16" s="259">
        <f>+Z16</f>
        <v>0</v>
      </c>
      <c r="BA16" s="259">
        <f t="shared" ref="BA16:BC16" si="3">+AA16</f>
        <v>0</v>
      </c>
      <c r="BB16" s="259">
        <f t="shared" si="3"/>
        <v>0</v>
      </c>
      <c r="BC16" s="259">
        <f t="shared" si="3"/>
        <v>0</v>
      </c>
      <c r="BD16" s="259">
        <f>SUM(AR16:BC16)</f>
        <v>0</v>
      </c>
    </row>
    <row r="17" spans="2:56" ht="53.25" customHeight="1" x14ac:dyDescent="0.25">
      <c r="B17" s="426"/>
      <c r="C17" s="425"/>
      <c r="D17" s="49">
        <v>2</v>
      </c>
      <c r="E17" s="168" t="s">
        <v>93</v>
      </c>
      <c r="F17" s="15">
        <v>2111</v>
      </c>
      <c r="G17" s="128" t="s">
        <v>127</v>
      </c>
      <c r="H17" s="131">
        <v>0</v>
      </c>
      <c r="I17" s="16">
        <v>500</v>
      </c>
      <c r="J17" s="16">
        <v>500</v>
      </c>
      <c r="K17" s="17">
        <v>500</v>
      </c>
      <c r="L17" s="18">
        <f t="shared" ref="L17:L23" si="4">H17+I17+J17+K17</f>
        <v>1500</v>
      </c>
      <c r="M17" s="16"/>
      <c r="N17" s="10">
        <f t="shared" ref="N17:N23" si="5">L17-M17</f>
        <v>1500</v>
      </c>
      <c r="O17" s="10"/>
      <c r="P17" s="17"/>
      <c r="Q17" s="131">
        <v>500</v>
      </c>
      <c r="R17" s="16">
        <v>500</v>
      </c>
      <c r="S17" s="16">
        <v>500</v>
      </c>
      <c r="T17" s="17">
        <v>500</v>
      </c>
      <c r="U17" s="18">
        <f t="shared" ref="U17:U23" si="6">Q17+R17+S17+T17</f>
        <v>2000</v>
      </c>
      <c r="V17" s="16">
        <v>0</v>
      </c>
      <c r="W17" s="10">
        <f t="shared" ref="W17:W23" si="7">U17-V17</f>
        <v>2000</v>
      </c>
      <c r="X17" s="10"/>
      <c r="Y17" s="17"/>
      <c r="Z17" s="131">
        <v>500</v>
      </c>
      <c r="AA17" s="16">
        <v>500</v>
      </c>
      <c r="AB17" s="16">
        <v>500</v>
      </c>
      <c r="AC17" s="145">
        <v>0</v>
      </c>
      <c r="AD17" s="18">
        <f t="shared" ref="AD17:AD23" si="8">Z17+AA17+AB17+AC17</f>
        <v>1500</v>
      </c>
      <c r="AE17" s="16">
        <v>0</v>
      </c>
      <c r="AF17" s="10">
        <f t="shared" ref="AF17:AF23" si="9">AD17-AE17</f>
        <v>1500</v>
      </c>
      <c r="AG17" s="10"/>
      <c r="AH17" s="17"/>
      <c r="AI17" s="19">
        <f t="shared" ref="AI17:AI23" si="10">L17+U17+AD17</f>
        <v>5000</v>
      </c>
      <c r="AJ17" s="20">
        <f t="shared" si="0"/>
        <v>0</v>
      </c>
      <c r="AK17" s="21">
        <f>AI17-AJ17</f>
        <v>5000</v>
      </c>
      <c r="AL17" s="191"/>
      <c r="AM17" s="108"/>
      <c r="AN17" s="109"/>
      <c r="AO17" s="110"/>
      <c r="AP17">
        <f t="shared" ref="AP17:AP32" si="11">+F17</f>
        <v>2111</v>
      </c>
      <c r="AQ17" t="str">
        <f t="shared" ref="AQ17:AQ32" si="12">+G17</f>
        <v>MATERIALES, ÚTILES Y EQUIPOS MENORES DE OFICINA</v>
      </c>
      <c r="AR17" s="259">
        <f t="shared" ref="AR17:AR32" si="13">+H17</f>
        <v>0</v>
      </c>
      <c r="AS17" s="259">
        <f t="shared" ref="AS17:AS32" si="14">+I17</f>
        <v>500</v>
      </c>
      <c r="AT17" s="259">
        <f t="shared" ref="AT17:AT32" si="15">+J17</f>
        <v>500</v>
      </c>
      <c r="AU17" s="259">
        <f t="shared" ref="AU17:AU32" si="16">+K17</f>
        <v>500</v>
      </c>
      <c r="AV17" s="259">
        <f t="shared" ref="AV17:AV32" si="17">+Q17</f>
        <v>500</v>
      </c>
      <c r="AW17" s="259">
        <f t="shared" ref="AW17:AW32" si="18">+R17</f>
        <v>500</v>
      </c>
      <c r="AX17" s="259">
        <f t="shared" ref="AX17:AX32" si="19">+S17</f>
        <v>500</v>
      </c>
      <c r="AY17" s="259">
        <f t="shared" ref="AY17:AY32" si="20">+T17</f>
        <v>500</v>
      </c>
      <c r="AZ17" s="259">
        <f t="shared" ref="AZ17:AZ32" si="21">+Z17</f>
        <v>500</v>
      </c>
      <c r="BA17" s="259">
        <f t="shared" ref="BA17:BA32" si="22">+AA17</f>
        <v>500</v>
      </c>
      <c r="BB17" s="259">
        <f t="shared" ref="BB17:BB32" si="23">+AB17</f>
        <v>500</v>
      </c>
      <c r="BC17" s="259">
        <f t="shared" ref="BC17:BC32" si="24">+AC17</f>
        <v>0</v>
      </c>
      <c r="BD17" s="259">
        <f t="shared" ref="BD17:BD32" si="25">SUM(AR17:BC17)</f>
        <v>5000</v>
      </c>
    </row>
    <row r="18" spans="2:56" ht="33" customHeight="1" x14ac:dyDescent="0.25">
      <c r="B18" s="426"/>
      <c r="C18" s="425"/>
      <c r="D18" s="216">
        <v>3</v>
      </c>
      <c r="E18" s="168" t="s">
        <v>94</v>
      </c>
      <c r="F18" s="8" t="s">
        <v>121</v>
      </c>
      <c r="G18" s="128" t="s">
        <v>42</v>
      </c>
      <c r="H18" s="134"/>
      <c r="I18" s="69"/>
      <c r="J18" s="69"/>
      <c r="K18" s="70"/>
      <c r="L18" s="136"/>
      <c r="M18" s="69"/>
      <c r="N18" s="252"/>
      <c r="O18" s="253"/>
      <c r="P18" s="70"/>
      <c r="Q18" s="134"/>
      <c r="R18" s="69"/>
      <c r="S18" s="69"/>
      <c r="T18" s="70"/>
      <c r="U18" s="136"/>
      <c r="V18" s="69"/>
      <c r="W18" s="72"/>
      <c r="X18" s="72"/>
      <c r="Y18" s="70"/>
      <c r="Z18" s="134"/>
      <c r="AA18" s="69"/>
      <c r="AB18" s="69"/>
      <c r="AC18" s="148"/>
      <c r="AD18" s="136"/>
      <c r="AE18" s="69"/>
      <c r="AF18" s="239"/>
      <c r="AG18" s="233"/>
      <c r="AH18" s="70"/>
      <c r="AI18" s="73"/>
      <c r="AJ18" s="74"/>
      <c r="AK18" s="75"/>
      <c r="AL18" s="217"/>
      <c r="AM18" s="113"/>
      <c r="AN18" s="114"/>
      <c r="AO18" s="218"/>
      <c r="AP18" t="str">
        <f t="shared" si="11"/>
        <v>N/A</v>
      </c>
      <c r="AQ18" t="str">
        <f t="shared" si="12"/>
        <v>Ninguna</v>
      </c>
      <c r="AR18" s="259">
        <f t="shared" si="13"/>
        <v>0</v>
      </c>
      <c r="AS18" s="259">
        <f t="shared" si="14"/>
        <v>0</v>
      </c>
      <c r="AT18" s="259">
        <f t="shared" si="15"/>
        <v>0</v>
      </c>
      <c r="AU18" s="259">
        <f t="shared" si="16"/>
        <v>0</v>
      </c>
      <c r="AV18" s="259">
        <f t="shared" si="17"/>
        <v>0</v>
      </c>
      <c r="AW18" s="259">
        <f t="shared" si="18"/>
        <v>0</v>
      </c>
      <c r="AX18" s="259">
        <f t="shared" si="19"/>
        <v>0</v>
      </c>
      <c r="AY18" s="259">
        <f t="shared" si="20"/>
        <v>0</v>
      </c>
      <c r="AZ18" s="259">
        <f t="shared" si="21"/>
        <v>0</v>
      </c>
      <c r="BA18" s="259">
        <f t="shared" si="22"/>
        <v>0</v>
      </c>
      <c r="BB18" s="259">
        <f t="shared" si="23"/>
        <v>0</v>
      </c>
      <c r="BC18" s="259">
        <f t="shared" si="24"/>
        <v>0</v>
      </c>
      <c r="BD18" s="259">
        <f t="shared" si="25"/>
        <v>0</v>
      </c>
    </row>
    <row r="19" spans="2:56" ht="50.25" customHeight="1" x14ac:dyDescent="0.25">
      <c r="B19" s="435"/>
      <c r="C19" s="437"/>
      <c r="D19" s="50">
        <v>4</v>
      </c>
      <c r="E19" s="174" t="s">
        <v>107</v>
      </c>
      <c r="F19" s="175">
        <v>3751</v>
      </c>
      <c r="G19" s="129" t="s">
        <v>122</v>
      </c>
      <c r="H19" s="132">
        <v>0</v>
      </c>
      <c r="I19" s="51">
        <v>0</v>
      </c>
      <c r="J19" s="51">
        <v>0</v>
      </c>
      <c r="K19" s="52">
        <v>0</v>
      </c>
      <c r="L19" s="67">
        <f t="shared" si="4"/>
        <v>0</v>
      </c>
      <c r="M19" s="51"/>
      <c r="N19" s="53">
        <f t="shared" si="5"/>
        <v>0</v>
      </c>
      <c r="O19" s="53"/>
      <c r="P19" s="52"/>
      <c r="Q19" s="132">
        <v>0</v>
      </c>
      <c r="R19" s="51">
        <v>0</v>
      </c>
      <c r="S19" s="51">
        <v>0</v>
      </c>
      <c r="T19" s="52">
        <v>14000</v>
      </c>
      <c r="U19" s="67">
        <f t="shared" si="6"/>
        <v>14000</v>
      </c>
      <c r="V19" s="51">
        <v>0</v>
      </c>
      <c r="W19" s="53">
        <f t="shared" si="7"/>
        <v>14000</v>
      </c>
      <c r="X19" s="53"/>
      <c r="Y19" s="52"/>
      <c r="Z19" s="132">
        <v>0</v>
      </c>
      <c r="AA19" s="51">
        <v>0</v>
      </c>
      <c r="AB19" s="51">
        <v>0</v>
      </c>
      <c r="AC19" s="146">
        <v>0</v>
      </c>
      <c r="AD19" s="67">
        <f t="shared" si="8"/>
        <v>0</v>
      </c>
      <c r="AE19" s="51">
        <v>0</v>
      </c>
      <c r="AF19" s="53">
        <f t="shared" si="9"/>
        <v>0</v>
      </c>
      <c r="AG19" s="53"/>
      <c r="AH19" s="52"/>
      <c r="AI19" s="54">
        <f t="shared" si="10"/>
        <v>14000</v>
      </c>
      <c r="AJ19" s="55">
        <f t="shared" si="0"/>
        <v>0</v>
      </c>
      <c r="AK19" s="56">
        <f>AI19-AJ19</f>
        <v>14000</v>
      </c>
      <c r="AL19" s="192"/>
      <c r="AM19" s="196"/>
      <c r="AN19" s="197"/>
      <c r="AO19" s="198"/>
      <c r="AP19">
        <f t="shared" si="11"/>
        <v>3751</v>
      </c>
      <c r="AQ19" t="str">
        <f t="shared" si="12"/>
        <v>VIÁTICOS EN EL PAÍS</v>
      </c>
      <c r="AR19" s="259">
        <f t="shared" si="13"/>
        <v>0</v>
      </c>
      <c r="AS19" s="259">
        <f t="shared" si="14"/>
        <v>0</v>
      </c>
      <c r="AT19" s="259">
        <f t="shared" si="15"/>
        <v>0</v>
      </c>
      <c r="AU19" s="259">
        <f t="shared" si="16"/>
        <v>0</v>
      </c>
      <c r="AV19" s="259">
        <f t="shared" si="17"/>
        <v>0</v>
      </c>
      <c r="AW19" s="259">
        <f t="shared" si="18"/>
        <v>0</v>
      </c>
      <c r="AX19" s="259">
        <f t="shared" si="19"/>
        <v>0</v>
      </c>
      <c r="AY19" s="259">
        <f t="shared" si="20"/>
        <v>14000</v>
      </c>
      <c r="AZ19" s="259">
        <f t="shared" si="21"/>
        <v>0</v>
      </c>
      <c r="BA19" s="259">
        <f t="shared" si="22"/>
        <v>0</v>
      </c>
      <c r="BB19" s="259">
        <f t="shared" si="23"/>
        <v>0</v>
      </c>
      <c r="BC19" s="259">
        <f t="shared" si="24"/>
        <v>0</v>
      </c>
      <c r="BD19" s="259">
        <f t="shared" si="25"/>
        <v>14000</v>
      </c>
    </row>
    <row r="20" spans="2:56" ht="50.25" customHeight="1" x14ac:dyDescent="0.25">
      <c r="B20" s="426">
        <v>2</v>
      </c>
      <c r="C20" s="425" t="s">
        <v>106</v>
      </c>
      <c r="D20" s="63">
        <v>1</v>
      </c>
      <c r="E20" s="219" t="s">
        <v>95</v>
      </c>
      <c r="F20" s="8" t="s">
        <v>121</v>
      </c>
      <c r="G20" s="173" t="s">
        <v>42</v>
      </c>
      <c r="H20" s="133">
        <v>0</v>
      </c>
      <c r="I20" s="9">
        <v>0</v>
      </c>
      <c r="J20" s="9">
        <v>0</v>
      </c>
      <c r="K20" s="10">
        <v>0</v>
      </c>
      <c r="L20" s="57">
        <f t="shared" si="4"/>
        <v>0</v>
      </c>
      <c r="M20" s="9">
        <v>0</v>
      </c>
      <c r="N20" s="10">
        <f t="shared" si="5"/>
        <v>0</v>
      </c>
      <c r="O20" s="10"/>
      <c r="P20" s="10"/>
      <c r="Q20" s="133">
        <v>0</v>
      </c>
      <c r="R20" s="9">
        <v>0</v>
      </c>
      <c r="S20" s="9">
        <v>0</v>
      </c>
      <c r="T20" s="10">
        <v>0</v>
      </c>
      <c r="U20" s="57">
        <f t="shared" si="6"/>
        <v>0</v>
      </c>
      <c r="V20" s="9">
        <v>0</v>
      </c>
      <c r="W20" s="10">
        <f t="shared" si="7"/>
        <v>0</v>
      </c>
      <c r="X20" s="10"/>
      <c r="Y20" s="10"/>
      <c r="Z20" s="133">
        <v>0</v>
      </c>
      <c r="AA20" s="9">
        <v>0</v>
      </c>
      <c r="AB20" s="9">
        <v>0</v>
      </c>
      <c r="AC20" s="147">
        <v>0</v>
      </c>
      <c r="AD20" s="57">
        <f t="shared" si="8"/>
        <v>0</v>
      </c>
      <c r="AE20" s="9">
        <v>0</v>
      </c>
      <c r="AF20" s="10">
        <f t="shared" si="9"/>
        <v>0</v>
      </c>
      <c r="AG20" s="10"/>
      <c r="AH20" s="10"/>
      <c r="AI20" s="58">
        <f t="shared" si="10"/>
        <v>0</v>
      </c>
      <c r="AJ20" s="59">
        <f t="shared" si="0"/>
        <v>0</v>
      </c>
      <c r="AK20" s="60">
        <f t="shared" ref="AK20:AK23" si="26">AI20-AJ20</f>
        <v>0</v>
      </c>
      <c r="AL20" s="188"/>
      <c r="AM20" s="194"/>
      <c r="AN20" s="195"/>
      <c r="AO20" s="111"/>
      <c r="AP20" t="str">
        <f t="shared" si="11"/>
        <v>N/A</v>
      </c>
      <c r="AQ20" t="str">
        <f t="shared" si="12"/>
        <v>Ninguna</v>
      </c>
      <c r="AR20" s="259">
        <f t="shared" si="13"/>
        <v>0</v>
      </c>
      <c r="AS20" s="259">
        <f t="shared" si="14"/>
        <v>0</v>
      </c>
      <c r="AT20" s="259">
        <f t="shared" si="15"/>
        <v>0</v>
      </c>
      <c r="AU20" s="259">
        <f t="shared" si="16"/>
        <v>0</v>
      </c>
      <c r="AV20" s="259">
        <f t="shared" si="17"/>
        <v>0</v>
      </c>
      <c r="AW20" s="259">
        <f t="shared" si="18"/>
        <v>0</v>
      </c>
      <c r="AX20" s="259">
        <f t="shared" si="19"/>
        <v>0</v>
      </c>
      <c r="AY20" s="259">
        <f t="shared" si="20"/>
        <v>0</v>
      </c>
      <c r="AZ20" s="259">
        <f t="shared" si="21"/>
        <v>0</v>
      </c>
      <c r="BA20" s="259">
        <f t="shared" si="22"/>
        <v>0</v>
      </c>
      <c r="BB20" s="259">
        <f t="shared" si="23"/>
        <v>0</v>
      </c>
      <c r="BC20" s="259">
        <f t="shared" si="24"/>
        <v>0</v>
      </c>
      <c r="BD20" s="259">
        <f t="shared" si="25"/>
        <v>0</v>
      </c>
    </row>
    <row r="21" spans="2:56" ht="39.75" customHeight="1" x14ac:dyDescent="0.25">
      <c r="B21" s="426"/>
      <c r="C21" s="425"/>
      <c r="D21" s="63">
        <v>2</v>
      </c>
      <c r="E21" s="168" t="s">
        <v>96</v>
      </c>
      <c r="F21" s="8" t="s">
        <v>121</v>
      </c>
      <c r="G21" s="172" t="s">
        <v>42</v>
      </c>
      <c r="H21" s="131">
        <v>0</v>
      </c>
      <c r="I21" s="16">
        <v>0</v>
      </c>
      <c r="J21" s="16">
        <v>0</v>
      </c>
      <c r="K21" s="17">
        <v>0</v>
      </c>
      <c r="L21" s="18">
        <f t="shared" si="4"/>
        <v>0</v>
      </c>
      <c r="M21" s="16">
        <v>0</v>
      </c>
      <c r="N21" s="10">
        <f t="shared" si="5"/>
        <v>0</v>
      </c>
      <c r="O21" s="10"/>
      <c r="P21" s="17"/>
      <c r="Q21" s="131">
        <v>0</v>
      </c>
      <c r="R21" s="16">
        <v>0</v>
      </c>
      <c r="S21" s="16">
        <v>0</v>
      </c>
      <c r="T21" s="17">
        <v>0</v>
      </c>
      <c r="U21" s="18">
        <f t="shared" si="6"/>
        <v>0</v>
      </c>
      <c r="V21" s="16">
        <v>0</v>
      </c>
      <c r="W21" s="10">
        <f t="shared" si="7"/>
        <v>0</v>
      </c>
      <c r="X21" s="10"/>
      <c r="Y21" s="17"/>
      <c r="Z21" s="131">
        <v>0</v>
      </c>
      <c r="AA21" s="16">
        <v>0</v>
      </c>
      <c r="AB21" s="16">
        <v>0</v>
      </c>
      <c r="AC21" s="145">
        <v>0</v>
      </c>
      <c r="AD21" s="18">
        <f t="shared" si="8"/>
        <v>0</v>
      </c>
      <c r="AE21" s="16">
        <v>0</v>
      </c>
      <c r="AF21" s="10">
        <f t="shared" si="9"/>
        <v>0</v>
      </c>
      <c r="AG21" s="10"/>
      <c r="AH21" s="17"/>
      <c r="AI21" s="19">
        <f t="shared" si="10"/>
        <v>0</v>
      </c>
      <c r="AJ21" s="20">
        <f t="shared" si="0"/>
        <v>0</v>
      </c>
      <c r="AK21" s="21">
        <f t="shared" si="26"/>
        <v>0</v>
      </c>
      <c r="AL21" s="101"/>
      <c r="AM21" s="108"/>
      <c r="AN21" s="109"/>
      <c r="AO21" s="110"/>
      <c r="AP21" t="str">
        <f t="shared" si="11"/>
        <v>N/A</v>
      </c>
      <c r="AQ21" t="str">
        <f t="shared" si="12"/>
        <v>Ninguna</v>
      </c>
      <c r="AR21" s="259">
        <f t="shared" si="13"/>
        <v>0</v>
      </c>
      <c r="AS21" s="259">
        <f t="shared" si="14"/>
        <v>0</v>
      </c>
      <c r="AT21" s="259">
        <f t="shared" si="15"/>
        <v>0</v>
      </c>
      <c r="AU21" s="259">
        <f t="shared" si="16"/>
        <v>0</v>
      </c>
      <c r="AV21" s="259">
        <f t="shared" si="17"/>
        <v>0</v>
      </c>
      <c r="AW21" s="259">
        <f t="shared" si="18"/>
        <v>0</v>
      </c>
      <c r="AX21" s="259">
        <f t="shared" si="19"/>
        <v>0</v>
      </c>
      <c r="AY21" s="259">
        <f t="shared" si="20"/>
        <v>0</v>
      </c>
      <c r="AZ21" s="259">
        <f t="shared" si="21"/>
        <v>0</v>
      </c>
      <c r="BA21" s="259">
        <f t="shared" si="22"/>
        <v>0</v>
      </c>
      <c r="BB21" s="259">
        <f t="shared" si="23"/>
        <v>0</v>
      </c>
      <c r="BC21" s="259">
        <f t="shared" si="24"/>
        <v>0</v>
      </c>
      <c r="BD21" s="259">
        <f t="shared" si="25"/>
        <v>0</v>
      </c>
    </row>
    <row r="22" spans="2:56" ht="33" customHeight="1" x14ac:dyDescent="0.25">
      <c r="B22" s="426"/>
      <c r="C22" s="425"/>
      <c r="D22" s="64">
        <v>3</v>
      </c>
      <c r="E22" s="168" t="s">
        <v>97</v>
      </c>
      <c r="F22" s="8" t="s">
        <v>121</v>
      </c>
      <c r="G22" s="173" t="s">
        <v>42</v>
      </c>
      <c r="H22" s="131">
        <v>0</v>
      </c>
      <c r="I22" s="16">
        <v>0</v>
      </c>
      <c r="J22" s="16">
        <v>0</v>
      </c>
      <c r="K22" s="17">
        <v>0</v>
      </c>
      <c r="L22" s="18">
        <f t="shared" si="4"/>
        <v>0</v>
      </c>
      <c r="M22" s="16">
        <v>0</v>
      </c>
      <c r="N22" s="10">
        <f t="shared" si="5"/>
        <v>0</v>
      </c>
      <c r="O22" s="10"/>
      <c r="P22" s="17"/>
      <c r="Q22" s="131">
        <v>0</v>
      </c>
      <c r="R22" s="16">
        <v>0</v>
      </c>
      <c r="S22" s="16">
        <v>0</v>
      </c>
      <c r="T22" s="17">
        <v>0</v>
      </c>
      <c r="U22" s="18">
        <f t="shared" si="6"/>
        <v>0</v>
      </c>
      <c r="V22" s="16">
        <v>0</v>
      </c>
      <c r="W22" s="10">
        <f t="shared" si="7"/>
        <v>0</v>
      </c>
      <c r="X22" s="10"/>
      <c r="Y22" s="17"/>
      <c r="Z22" s="131">
        <v>0</v>
      </c>
      <c r="AA22" s="16">
        <v>0</v>
      </c>
      <c r="AB22" s="16">
        <v>0</v>
      </c>
      <c r="AC22" s="145">
        <v>0</v>
      </c>
      <c r="AD22" s="18">
        <f t="shared" si="8"/>
        <v>0</v>
      </c>
      <c r="AE22" s="16">
        <v>0</v>
      </c>
      <c r="AF22" s="10">
        <f t="shared" si="9"/>
        <v>0</v>
      </c>
      <c r="AG22" s="10"/>
      <c r="AH22" s="17"/>
      <c r="AI22" s="19">
        <f t="shared" si="10"/>
        <v>0</v>
      </c>
      <c r="AJ22" s="20">
        <f t="shared" si="0"/>
        <v>0</v>
      </c>
      <c r="AK22" s="21">
        <f t="shared" si="26"/>
        <v>0</v>
      </c>
      <c r="AL22" s="101"/>
      <c r="AM22" s="108"/>
      <c r="AN22" s="109"/>
      <c r="AO22" s="111"/>
      <c r="AP22" t="str">
        <f t="shared" si="11"/>
        <v>N/A</v>
      </c>
      <c r="AQ22" t="str">
        <f t="shared" si="12"/>
        <v>Ninguna</v>
      </c>
      <c r="AR22" s="259">
        <f t="shared" si="13"/>
        <v>0</v>
      </c>
      <c r="AS22" s="259">
        <f t="shared" si="14"/>
        <v>0</v>
      </c>
      <c r="AT22" s="259">
        <f t="shared" si="15"/>
        <v>0</v>
      </c>
      <c r="AU22" s="259">
        <f t="shared" si="16"/>
        <v>0</v>
      </c>
      <c r="AV22" s="259">
        <f t="shared" si="17"/>
        <v>0</v>
      </c>
      <c r="AW22" s="259">
        <f t="shared" si="18"/>
        <v>0</v>
      </c>
      <c r="AX22" s="259">
        <f t="shared" si="19"/>
        <v>0</v>
      </c>
      <c r="AY22" s="259">
        <f t="shared" si="20"/>
        <v>0</v>
      </c>
      <c r="AZ22" s="259">
        <f t="shared" si="21"/>
        <v>0</v>
      </c>
      <c r="BA22" s="259">
        <f t="shared" si="22"/>
        <v>0</v>
      </c>
      <c r="BB22" s="259">
        <f t="shared" si="23"/>
        <v>0</v>
      </c>
      <c r="BC22" s="259">
        <f t="shared" si="24"/>
        <v>0</v>
      </c>
      <c r="BD22" s="259">
        <f t="shared" si="25"/>
        <v>0</v>
      </c>
    </row>
    <row r="23" spans="2:56" ht="59.25" customHeight="1" x14ac:dyDescent="0.25">
      <c r="B23" s="426"/>
      <c r="C23" s="425"/>
      <c r="D23" s="68">
        <v>4</v>
      </c>
      <c r="E23" s="169" t="s">
        <v>98</v>
      </c>
      <c r="F23" s="8">
        <v>2141</v>
      </c>
      <c r="G23" s="177" t="s">
        <v>129</v>
      </c>
      <c r="H23" s="134">
        <v>0</v>
      </c>
      <c r="I23" s="69">
        <v>0</v>
      </c>
      <c r="J23" s="69">
        <v>6000</v>
      </c>
      <c r="K23" s="70">
        <v>0</v>
      </c>
      <c r="L23" s="136">
        <f t="shared" si="4"/>
        <v>6000</v>
      </c>
      <c r="M23" s="69">
        <v>0</v>
      </c>
      <c r="N23" s="72">
        <f t="shared" si="5"/>
        <v>6000</v>
      </c>
      <c r="O23" s="72"/>
      <c r="P23" s="70"/>
      <c r="Q23" s="134">
        <v>0</v>
      </c>
      <c r="R23" s="69">
        <v>0</v>
      </c>
      <c r="S23" s="69">
        <v>0</v>
      </c>
      <c r="T23" s="70">
        <v>6000</v>
      </c>
      <c r="U23" s="136">
        <f t="shared" si="6"/>
        <v>6000</v>
      </c>
      <c r="V23" s="69">
        <v>0</v>
      </c>
      <c r="W23" s="72">
        <f t="shared" si="7"/>
        <v>6000</v>
      </c>
      <c r="X23" s="72"/>
      <c r="Y23" s="70"/>
      <c r="Z23" s="134">
        <v>0</v>
      </c>
      <c r="AA23" s="69">
        <v>0</v>
      </c>
      <c r="AB23" s="69">
        <v>0</v>
      </c>
      <c r="AC23" s="148">
        <v>0</v>
      </c>
      <c r="AD23" s="136">
        <f t="shared" si="8"/>
        <v>0</v>
      </c>
      <c r="AE23" s="69">
        <v>0</v>
      </c>
      <c r="AF23" s="72">
        <f t="shared" si="9"/>
        <v>0</v>
      </c>
      <c r="AG23" s="72"/>
      <c r="AH23" s="70"/>
      <c r="AI23" s="73">
        <f t="shared" si="10"/>
        <v>12000</v>
      </c>
      <c r="AJ23" s="74">
        <f t="shared" si="0"/>
        <v>0</v>
      </c>
      <c r="AK23" s="75">
        <f t="shared" si="26"/>
        <v>12000</v>
      </c>
      <c r="AL23" s="112"/>
      <c r="AM23" s="113"/>
      <c r="AN23" s="114"/>
      <c r="AO23" s="118"/>
      <c r="AP23">
        <f t="shared" si="11"/>
        <v>2141</v>
      </c>
      <c r="AQ23" t="str">
        <f t="shared" si="12"/>
        <v xml:space="preserve">MATERIALES, ÚTILES Y EQUIPOS MENORES DE TECNOLOGÍAS DE LA INFORMACIÓN Y COMUNICACIONES ( toner) </v>
      </c>
      <c r="AR23" s="259">
        <f t="shared" si="13"/>
        <v>0</v>
      </c>
      <c r="AS23" s="259">
        <f t="shared" si="14"/>
        <v>0</v>
      </c>
      <c r="AT23" s="259">
        <f t="shared" si="15"/>
        <v>6000</v>
      </c>
      <c r="AU23" s="259">
        <f t="shared" si="16"/>
        <v>0</v>
      </c>
      <c r="AV23" s="259">
        <f t="shared" si="17"/>
        <v>0</v>
      </c>
      <c r="AW23" s="259">
        <f t="shared" si="18"/>
        <v>0</v>
      </c>
      <c r="AX23" s="259">
        <f t="shared" si="19"/>
        <v>0</v>
      </c>
      <c r="AY23" s="259">
        <f t="shared" si="20"/>
        <v>6000</v>
      </c>
      <c r="AZ23" s="259">
        <f t="shared" si="21"/>
        <v>0</v>
      </c>
      <c r="BA23" s="259">
        <f t="shared" si="22"/>
        <v>0</v>
      </c>
      <c r="BB23" s="259">
        <f t="shared" si="23"/>
        <v>0</v>
      </c>
      <c r="BC23" s="259">
        <f t="shared" si="24"/>
        <v>0</v>
      </c>
      <c r="BD23" s="259">
        <f t="shared" si="25"/>
        <v>12000</v>
      </c>
    </row>
    <row r="24" spans="2:56" ht="50.25" customHeight="1" x14ac:dyDescent="0.25">
      <c r="B24" s="434">
        <v>3</v>
      </c>
      <c r="C24" s="431" t="s">
        <v>103</v>
      </c>
      <c r="D24" s="76">
        <v>1</v>
      </c>
      <c r="E24" s="221" t="s">
        <v>104</v>
      </c>
      <c r="F24" s="120" t="s">
        <v>121</v>
      </c>
      <c r="G24" s="222" t="s">
        <v>42</v>
      </c>
      <c r="H24" s="135">
        <v>0</v>
      </c>
      <c r="I24" s="121">
        <v>0</v>
      </c>
      <c r="J24" s="121">
        <v>0</v>
      </c>
      <c r="K24" s="122">
        <v>0</v>
      </c>
      <c r="L24" s="124">
        <f t="shared" ref="L24:L28" si="27">H24+I24+J24+K24</f>
        <v>0</v>
      </c>
      <c r="M24" s="125">
        <v>0</v>
      </c>
      <c r="N24" s="126">
        <f t="shared" ref="N24:N28" si="28">L24-M24</f>
        <v>0</v>
      </c>
      <c r="O24" s="126"/>
      <c r="P24" s="126"/>
      <c r="Q24" s="87">
        <v>0</v>
      </c>
      <c r="R24" s="77">
        <v>0</v>
      </c>
      <c r="S24" s="77">
        <v>0</v>
      </c>
      <c r="T24" s="88">
        <v>0</v>
      </c>
      <c r="U24" s="91">
        <f t="shared" ref="U24:U32" si="29">Q24+R24+S24+T24</f>
        <v>0</v>
      </c>
      <c r="V24" s="77">
        <v>0</v>
      </c>
      <c r="W24" s="77">
        <f t="shared" ref="W24:W32" si="30">U24-V24</f>
        <v>0</v>
      </c>
      <c r="X24" s="88"/>
      <c r="Y24" s="88"/>
      <c r="Z24" s="151">
        <v>0</v>
      </c>
      <c r="AA24" s="125">
        <v>0</v>
      </c>
      <c r="AB24" s="125">
        <v>0</v>
      </c>
      <c r="AC24" s="152">
        <v>0</v>
      </c>
      <c r="AD24" s="159">
        <f t="shared" ref="AD24:AD30" si="31">Z24+AA24+AB24+AC24</f>
        <v>0</v>
      </c>
      <c r="AE24" s="160">
        <v>0</v>
      </c>
      <c r="AF24" s="161">
        <f t="shared" ref="AF24:AF30" si="32">AD24-AE24</f>
        <v>0</v>
      </c>
      <c r="AG24" s="88"/>
      <c r="AH24" s="78"/>
      <c r="AI24" s="119">
        <f t="shared" ref="AI24:AI32" si="33">L24+U24+AD24</f>
        <v>0</v>
      </c>
      <c r="AJ24" s="165">
        <f t="shared" ref="AJ24:AJ30" si="34">M24+V24+AE24</f>
        <v>0</v>
      </c>
      <c r="AK24" s="166">
        <f t="shared" ref="AK24:AK30" si="35">AI24-AJ24</f>
        <v>0</v>
      </c>
      <c r="AL24" s="178"/>
      <c r="AM24" s="87"/>
      <c r="AN24" s="77"/>
      <c r="AO24" s="116"/>
      <c r="AP24" t="str">
        <f t="shared" si="11"/>
        <v>N/A</v>
      </c>
      <c r="AQ24" t="str">
        <f t="shared" si="12"/>
        <v>Ninguna</v>
      </c>
      <c r="AR24" s="259">
        <f t="shared" si="13"/>
        <v>0</v>
      </c>
      <c r="AS24" s="259">
        <f t="shared" si="14"/>
        <v>0</v>
      </c>
      <c r="AT24" s="259">
        <f t="shared" si="15"/>
        <v>0</v>
      </c>
      <c r="AU24" s="259">
        <f t="shared" si="16"/>
        <v>0</v>
      </c>
      <c r="AV24" s="259">
        <f t="shared" si="17"/>
        <v>0</v>
      </c>
      <c r="AW24" s="259">
        <f t="shared" si="18"/>
        <v>0</v>
      </c>
      <c r="AX24" s="259">
        <f t="shared" si="19"/>
        <v>0</v>
      </c>
      <c r="AY24" s="259">
        <f t="shared" si="20"/>
        <v>0</v>
      </c>
      <c r="AZ24" s="259">
        <f t="shared" si="21"/>
        <v>0</v>
      </c>
      <c r="BA24" s="259">
        <f t="shared" si="22"/>
        <v>0</v>
      </c>
      <c r="BB24" s="259">
        <f t="shared" si="23"/>
        <v>0</v>
      </c>
      <c r="BC24" s="259">
        <f t="shared" si="24"/>
        <v>0</v>
      </c>
      <c r="BD24" s="259">
        <f t="shared" si="25"/>
        <v>0</v>
      </c>
    </row>
    <row r="25" spans="2:56" ht="34.5" customHeight="1" x14ac:dyDescent="0.25">
      <c r="B25" s="426"/>
      <c r="C25" s="432"/>
      <c r="D25" s="79">
        <v>2</v>
      </c>
      <c r="E25" s="168" t="s">
        <v>110</v>
      </c>
      <c r="F25" s="8">
        <v>2211</v>
      </c>
      <c r="G25" s="173" t="s">
        <v>123</v>
      </c>
      <c r="H25" s="131">
        <v>0</v>
      </c>
      <c r="I25" s="16">
        <v>0</v>
      </c>
      <c r="J25" s="16"/>
      <c r="K25" s="17">
        <v>2000</v>
      </c>
      <c r="L25" s="71">
        <f t="shared" si="27"/>
        <v>2000</v>
      </c>
      <c r="M25" s="69">
        <v>0</v>
      </c>
      <c r="N25" s="70">
        <f t="shared" si="28"/>
        <v>2000</v>
      </c>
      <c r="O25" s="69"/>
      <c r="P25" s="70"/>
      <c r="Q25" s="19">
        <v>0</v>
      </c>
      <c r="R25" s="80">
        <v>0</v>
      </c>
      <c r="S25" s="80">
        <v>0</v>
      </c>
      <c r="T25" s="89"/>
      <c r="U25" s="92">
        <f t="shared" si="29"/>
        <v>0</v>
      </c>
      <c r="V25" s="80">
        <v>0</v>
      </c>
      <c r="W25" s="80">
        <f t="shared" si="30"/>
        <v>0</v>
      </c>
      <c r="X25" s="89"/>
      <c r="Y25" s="89"/>
      <c r="Z25" s="134">
        <v>2000</v>
      </c>
      <c r="AA25" s="69">
        <v>0</v>
      </c>
      <c r="AB25" s="69">
        <v>2000</v>
      </c>
      <c r="AC25" s="148">
        <v>0</v>
      </c>
      <c r="AD25" s="18">
        <f t="shared" si="31"/>
        <v>4000</v>
      </c>
      <c r="AE25" s="153">
        <v>0</v>
      </c>
      <c r="AF25" s="154">
        <f t="shared" si="32"/>
        <v>4000</v>
      </c>
      <c r="AG25" s="89"/>
      <c r="AH25" s="81"/>
      <c r="AI25" s="73">
        <f t="shared" si="33"/>
        <v>6000</v>
      </c>
      <c r="AJ25" s="74">
        <f t="shared" si="34"/>
        <v>0</v>
      </c>
      <c r="AK25" s="75">
        <f t="shared" si="35"/>
        <v>6000</v>
      </c>
      <c r="AL25" s="102"/>
      <c r="AM25" s="19"/>
      <c r="AN25" s="80"/>
      <c r="AO25" s="111"/>
      <c r="AP25">
        <f t="shared" si="11"/>
        <v>2211</v>
      </c>
      <c r="AQ25" t="str">
        <f t="shared" si="12"/>
        <v>PRODUCTOS ALIMENTICIOS PARA PERSONAS</v>
      </c>
      <c r="AR25" s="259">
        <f t="shared" si="13"/>
        <v>0</v>
      </c>
      <c r="AS25" s="259">
        <f t="shared" si="14"/>
        <v>0</v>
      </c>
      <c r="AT25" s="259">
        <f t="shared" si="15"/>
        <v>0</v>
      </c>
      <c r="AU25" s="259">
        <f t="shared" si="16"/>
        <v>2000</v>
      </c>
      <c r="AV25" s="259">
        <f t="shared" si="17"/>
        <v>0</v>
      </c>
      <c r="AW25" s="259">
        <f t="shared" si="18"/>
        <v>0</v>
      </c>
      <c r="AX25" s="259">
        <f t="shared" si="19"/>
        <v>0</v>
      </c>
      <c r="AY25" s="259">
        <f t="shared" si="20"/>
        <v>0</v>
      </c>
      <c r="AZ25" s="259">
        <f t="shared" si="21"/>
        <v>2000</v>
      </c>
      <c r="BA25" s="259">
        <f t="shared" si="22"/>
        <v>0</v>
      </c>
      <c r="BB25" s="259">
        <f t="shared" si="23"/>
        <v>2000</v>
      </c>
      <c r="BC25" s="259">
        <f t="shared" si="24"/>
        <v>0</v>
      </c>
      <c r="BD25" s="259">
        <f t="shared" si="25"/>
        <v>6000</v>
      </c>
    </row>
    <row r="26" spans="2:56" ht="50.25" customHeight="1" x14ac:dyDescent="0.25">
      <c r="B26" s="426"/>
      <c r="C26" s="432"/>
      <c r="D26" s="176">
        <v>3</v>
      </c>
      <c r="E26" s="168" t="s">
        <v>109</v>
      </c>
      <c r="F26" s="193">
        <v>3831</v>
      </c>
      <c r="G26" s="223" t="s">
        <v>124</v>
      </c>
      <c r="H26" s="134">
        <v>0</v>
      </c>
      <c r="I26" s="69">
        <v>0</v>
      </c>
      <c r="J26" s="69">
        <v>0</v>
      </c>
      <c r="K26" s="70">
        <v>2000</v>
      </c>
      <c r="L26" s="71">
        <f t="shared" ref="L26" si="36">H26+I26+J26+K26</f>
        <v>2000</v>
      </c>
      <c r="M26" s="69">
        <v>0</v>
      </c>
      <c r="N26" s="70">
        <f t="shared" ref="N26" si="37">L26-M26</f>
        <v>2000</v>
      </c>
      <c r="O26" s="69"/>
      <c r="P26" s="70"/>
      <c r="Q26" s="73">
        <v>0</v>
      </c>
      <c r="R26" s="117">
        <v>0</v>
      </c>
      <c r="S26" s="117">
        <v>2000</v>
      </c>
      <c r="T26" s="140">
        <v>0</v>
      </c>
      <c r="U26" s="241">
        <f t="shared" ref="U26" si="38">Q26+R26+S26+T26</f>
        <v>2000</v>
      </c>
      <c r="V26" s="117">
        <v>0</v>
      </c>
      <c r="W26" s="117">
        <f t="shared" ref="W26" si="39">U26-V26</f>
        <v>2000</v>
      </c>
      <c r="X26" s="140"/>
      <c r="Y26" s="140"/>
      <c r="Z26" s="134">
        <v>0</v>
      </c>
      <c r="AA26" s="69">
        <v>2000</v>
      </c>
      <c r="AB26" s="69">
        <v>0</v>
      </c>
      <c r="AC26" s="148">
        <v>0</v>
      </c>
      <c r="AD26" s="136">
        <f t="shared" ref="AD26" si="40">Z26+AA26+AB26+AC26</f>
        <v>2000</v>
      </c>
      <c r="AE26" s="155">
        <v>0</v>
      </c>
      <c r="AF26" s="156">
        <f t="shared" ref="AF26" si="41">AD26-AE26</f>
        <v>2000</v>
      </c>
      <c r="AG26" s="140"/>
      <c r="AH26" s="179"/>
      <c r="AI26" s="73">
        <f t="shared" ref="AI26" si="42">L26+U26+AD26</f>
        <v>6000</v>
      </c>
      <c r="AJ26" s="74">
        <f t="shared" ref="AJ26" si="43">M26+V26+AE26</f>
        <v>0</v>
      </c>
      <c r="AK26" s="75">
        <f t="shared" ref="AK26" si="44">AI26-AJ26</f>
        <v>6000</v>
      </c>
      <c r="AL26" s="180"/>
      <c r="AM26" s="19"/>
      <c r="AN26" s="80"/>
      <c r="AO26" s="111"/>
      <c r="AP26">
        <f t="shared" si="11"/>
        <v>3831</v>
      </c>
      <c r="AQ26" t="str">
        <f t="shared" si="12"/>
        <v>CONGRESOS Y CONVENCIONES</v>
      </c>
      <c r="AR26" s="259">
        <f t="shared" si="13"/>
        <v>0</v>
      </c>
      <c r="AS26" s="259">
        <f t="shared" si="14"/>
        <v>0</v>
      </c>
      <c r="AT26" s="259">
        <f t="shared" si="15"/>
        <v>0</v>
      </c>
      <c r="AU26" s="259">
        <f t="shared" si="16"/>
        <v>2000</v>
      </c>
      <c r="AV26" s="259">
        <f t="shared" si="17"/>
        <v>0</v>
      </c>
      <c r="AW26" s="259">
        <f t="shared" si="18"/>
        <v>0</v>
      </c>
      <c r="AX26" s="259">
        <f t="shared" si="19"/>
        <v>2000</v>
      </c>
      <c r="AY26" s="259">
        <f t="shared" si="20"/>
        <v>0</v>
      </c>
      <c r="AZ26" s="259">
        <f t="shared" si="21"/>
        <v>0</v>
      </c>
      <c r="BA26" s="259">
        <f t="shared" si="22"/>
        <v>2000</v>
      </c>
      <c r="BB26" s="259">
        <f t="shared" si="23"/>
        <v>0</v>
      </c>
      <c r="BC26" s="259">
        <f t="shared" si="24"/>
        <v>0</v>
      </c>
      <c r="BD26" s="259">
        <f t="shared" si="25"/>
        <v>6000</v>
      </c>
    </row>
    <row r="27" spans="2:56" ht="36" customHeight="1" x14ac:dyDescent="0.25">
      <c r="B27" s="426"/>
      <c r="C27" s="432"/>
      <c r="D27" s="176">
        <v>4</v>
      </c>
      <c r="E27" s="168" t="s">
        <v>99</v>
      </c>
      <c r="F27" s="8" t="s">
        <v>121</v>
      </c>
      <c r="G27" s="246" t="s">
        <v>42</v>
      </c>
      <c r="H27" s="247">
        <v>0</v>
      </c>
      <c r="I27" s="153">
        <v>0</v>
      </c>
      <c r="J27" s="153">
        <v>0</v>
      </c>
      <c r="K27" s="248">
        <v>0</v>
      </c>
      <c r="L27" s="18">
        <f t="shared" ref="L27" si="45">H27+I27+J27+K27</f>
        <v>0</v>
      </c>
      <c r="M27" s="153">
        <v>0</v>
      </c>
      <c r="N27" s="248">
        <f t="shared" ref="N27" si="46">L27-M27</f>
        <v>0</v>
      </c>
      <c r="O27" s="153"/>
      <c r="P27" s="248"/>
      <c r="Q27" s="19">
        <v>0</v>
      </c>
      <c r="R27" s="80">
        <v>0</v>
      </c>
      <c r="S27" s="80">
        <v>0</v>
      </c>
      <c r="T27" s="89">
        <v>0</v>
      </c>
      <c r="U27" s="92">
        <f t="shared" ref="U27" si="47">Q27+R27+S27+T27</f>
        <v>0</v>
      </c>
      <c r="V27" s="80">
        <v>0</v>
      </c>
      <c r="W27" s="80">
        <f t="shared" ref="W27" si="48">U27-V27</f>
        <v>0</v>
      </c>
      <c r="X27" s="89"/>
      <c r="Y27" s="89"/>
      <c r="Z27" s="247">
        <v>0</v>
      </c>
      <c r="AA27" s="153">
        <v>0</v>
      </c>
      <c r="AB27" s="153">
        <v>0</v>
      </c>
      <c r="AC27" s="249">
        <v>0</v>
      </c>
      <c r="AD27" s="18">
        <f t="shared" ref="AD27" si="49">Z27+AA27+AB27+AC27</f>
        <v>0</v>
      </c>
      <c r="AE27" s="153">
        <v>0</v>
      </c>
      <c r="AF27" s="154">
        <f t="shared" ref="AF27" si="50">AD27-AE27</f>
        <v>0</v>
      </c>
      <c r="AG27" s="89"/>
      <c r="AH27" s="81"/>
      <c r="AI27" s="19">
        <f t="shared" ref="AI27" si="51">L27+U27+AD27</f>
        <v>0</v>
      </c>
      <c r="AJ27" s="20">
        <f t="shared" ref="AJ27" si="52">M27+V27+AE27</f>
        <v>0</v>
      </c>
      <c r="AK27" s="250">
        <f t="shared" ref="AK27" si="53">AI27-AJ27</f>
        <v>0</v>
      </c>
      <c r="AL27" s="250"/>
      <c r="AM27" s="19"/>
      <c r="AN27" s="80"/>
      <c r="AO27" s="111"/>
      <c r="AP27" t="str">
        <f t="shared" si="11"/>
        <v>N/A</v>
      </c>
      <c r="AQ27" t="str">
        <f t="shared" si="12"/>
        <v>Ninguna</v>
      </c>
      <c r="AR27" s="259">
        <f t="shared" si="13"/>
        <v>0</v>
      </c>
      <c r="AS27" s="259">
        <f t="shared" si="14"/>
        <v>0</v>
      </c>
      <c r="AT27" s="259">
        <f t="shared" si="15"/>
        <v>0</v>
      </c>
      <c r="AU27" s="259">
        <f t="shared" si="16"/>
        <v>0</v>
      </c>
      <c r="AV27" s="259">
        <f t="shared" si="17"/>
        <v>0</v>
      </c>
      <c r="AW27" s="259">
        <f t="shared" si="18"/>
        <v>0</v>
      </c>
      <c r="AX27" s="259">
        <f t="shared" si="19"/>
        <v>0</v>
      </c>
      <c r="AY27" s="259">
        <f t="shared" si="20"/>
        <v>0</v>
      </c>
      <c r="AZ27" s="259">
        <f t="shared" si="21"/>
        <v>0</v>
      </c>
      <c r="BA27" s="259">
        <f t="shared" si="22"/>
        <v>0</v>
      </c>
      <c r="BB27" s="259">
        <f t="shared" si="23"/>
        <v>0</v>
      </c>
      <c r="BC27" s="259">
        <f t="shared" si="24"/>
        <v>0</v>
      </c>
      <c r="BD27" s="259">
        <f t="shared" si="25"/>
        <v>0</v>
      </c>
    </row>
    <row r="28" spans="2:56" ht="50.25" customHeight="1" x14ac:dyDescent="0.25">
      <c r="B28" s="426"/>
      <c r="C28" s="432"/>
      <c r="D28" s="427">
        <v>5</v>
      </c>
      <c r="E28" s="429" t="s">
        <v>100</v>
      </c>
      <c r="F28" s="251">
        <v>3611</v>
      </c>
      <c r="G28" s="236" t="s">
        <v>128</v>
      </c>
      <c r="H28" s="237">
        <v>0</v>
      </c>
      <c r="I28" s="157">
        <v>0</v>
      </c>
      <c r="J28" s="157">
        <v>1500</v>
      </c>
      <c r="K28" s="238">
        <v>0</v>
      </c>
      <c r="L28" s="57">
        <f t="shared" si="27"/>
        <v>1500</v>
      </c>
      <c r="M28" s="157">
        <v>0</v>
      </c>
      <c r="N28" s="238">
        <f t="shared" si="28"/>
        <v>1500</v>
      </c>
      <c r="O28" s="157"/>
      <c r="P28" s="238"/>
      <c r="Q28" s="58">
        <v>0</v>
      </c>
      <c r="R28" s="115">
        <v>1500</v>
      </c>
      <c r="S28" s="115">
        <v>0</v>
      </c>
      <c r="T28" s="137">
        <v>0</v>
      </c>
      <c r="U28" s="138">
        <f t="shared" si="29"/>
        <v>1500</v>
      </c>
      <c r="V28" s="115">
        <v>0</v>
      </c>
      <c r="W28" s="115">
        <f t="shared" si="30"/>
        <v>1500</v>
      </c>
      <c r="X28" s="137"/>
      <c r="Y28" s="137"/>
      <c r="Z28" s="237">
        <v>0</v>
      </c>
      <c r="AA28" s="157">
        <v>0</v>
      </c>
      <c r="AB28" s="157">
        <v>0</v>
      </c>
      <c r="AC28" s="242">
        <v>0</v>
      </c>
      <c r="AD28" s="57">
        <f t="shared" si="31"/>
        <v>0</v>
      </c>
      <c r="AE28" s="157">
        <v>0</v>
      </c>
      <c r="AF28" s="158">
        <f t="shared" si="32"/>
        <v>0</v>
      </c>
      <c r="AG28" s="137"/>
      <c r="AH28" s="243"/>
      <c r="AI28" s="58">
        <f t="shared" si="33"/>
        <v>3000</v>
      </c>
      <c r="AJ28" s="59">
        <f t="shared" si="34"/>
        <v>0</v>
      </c>
      <c r="AK28" s="244">
        <f t="shared" si="35"/>
        <v>3000</v>
      </c>
      <c r="AL28" s="245"/>
      <c r="AM28" s="19"/>
      <c r="AN28" s="80"/>
      <c r="AO28" s="240"/>
      <c r="AP28">
        <f t="shared" si="11"/>
        <v>3611</v>
      </c>
      <c r="AQ28" t="str">
        <f t="shared" si="12"/>
        <v>DIFUSIÓN POR RADIO, TELEVISIÓN Y OTROS MEDIOS DE MENSAJES  ( tripticos)</v>
      </c>
      <c r="AR28" s="259">
        <f t="shared" si="13"/>
        <v>0</v>
      </c>
      <c r="AS28" s="259">
        <f t="shared" si="14"/>
        <v>0</v>
      </c>
      <c r="AT28" s="259">
        <f t="shared" si="15"/>
        <v>1500</v>
      </c>
      <c r="AU28" s="259">
        <f t="shared" si="16"/>
        <v>0</v>
      </c>
      <c r="AV28" s="259">
        <f t="shared" si="17"/>
        <v>0</v>
      </c>
      <c r="AW28" s="259">
        <f t="shared" si="18"/>
        <v>1500</v>
      </c>
      <c r="AX28" s="259">
        <f t="shared" si="19"/>
        <v>0</v>
      </c>
      <c r="AY28" s="259">
        <f t="shared" si="20"/>
        <v>0</v>
      </c>
      <c r="AZ28" s="259">
        <f t="shared" si="21"/>
        <v>0</v>
      </c>
      <c r="BA28" s="259">
        <f t="shared" si="22"/>
        <v>0</v>
      </c>
      <c r="BB28" s="259">
        <f t="shared" si="23"/>
        <v>0</v>
      </c>
      <c r="BC28" s="259">
        <f t="shared" si="24"/>
        <v>0</v>
      </c>
      <c r="BD28" s="259">
        <f t="shared" si="25"/>
        <v>3000</v>
      </c>
    </row>
    <row r="29" spans="2:56" ht="49.5" customHeight="1" x14ac:dyDescent="0.25">
      <c r="B29" s="435"/>
      <c r="C29" s="433"/>
      <c r="D29" s="428"/>
      <c r="E29" s="430"/>
      <c r="F29" s="193">
        <v>3531</v>
      </c>
      <c r="G29" s="223" t="s">
        <v>125</v>
      </c>
      <c r="H29" s="254">
        <v>0</v>
      </c>
      <c r="I29" s="139">
        <v>1200</v>
      </c>
      <c r="J29" s="139">
        <v>0</v>
      </c>
      <c r="K29" s="255">
        <v>0</v>
      </c>
      <c r="L29" s="67">
        <f t="shared" ref="L29" si="54">H29+I29+J29+K29</f>
        <v>1200</v>
      </c>
      <c r="M29" s="139">
        <v>0</v>
      </c>
      <c r="N29" s="255">
        <f t="shared" ref="N29" si="55">L29-M29</f>
        <v>1200</v>
      </c>
      <c r="O29" s="139"/>
      <c r="P29" s="255"/>
      <c r="Q29" s="54">
        <v>0</v>
      </c>
      <c r="R29" s="82">
        <v>0</v>
      </c>
      <c r="S29" s="82">
        <v>0</v>
      </c>
      <c r="T29" s="90">
        <v>0</v>
      </c>
      <c r="U29" s="93">
        <f t="shared" ref="U29" si="56">Q29+R29+S29+T29</f>
        <v>0</v>
      </c>
      <c r="V29" s="82">
        <v>0</v>
      </c>
      <c r="W29" s="82">
        <f t="shared" ref="W29" si="57">U29-V29</f>
        <v>0</v>
      </c>
      <c r="X29" s="90"/>
      <c r="Y29" s="90"/>
      <c r="Z29" s="254">
        <v>0</v>
      </c>
      <c r="AA29" s="139">
        <v>0</v>
      </c>
      <c r="AB29" s="139">
        <v>0</v>
      </c>
      <c r="AC29" s="256">
        <v>0</v>
      </c>
      <c r="AD29" s="67">
        <f t="shared" ref="AD29" si="58">Z29+AA29+AB29+AC29</f>
        <v>0</v>
      </c>
      <c r="AE29" s="139">
        <v>0</v>
      </c>
      <c r="AF29" s="162">
        <f t="shared" ref="AF29" si="59">AD29-AE29</f>
        <v>0</v>
      </c>
      <c r="AG29" s="90"/>
      <c r="AH29" s="83"/>
      <c r="AI29" s="54">
        <f t="shared" ref="AI29" si="60">L29+U29+AD29</f>
        <v>1200</v>
      </c>
      <c r="AJ29" s="55">
        <f t="shared" ref="AJ29" si="61">M29+V29+AE29</f>
        <v>0</v>
      </c>
      <c r="AK29" s="235">
        <f t="shared" ref="AK29" si="62">AI29-AJ29</f>
        <v>1200</v>
      </c>
      <c r="AL29" s="103"/>
      <c r="AM29" s="54"/>
      <c r="AN29" s="82"/>
      <c r="AO29" s="257"/>
      <c r="AP29">
        <f t="shared" si="11"/>
        <v>3531</v>
      </c>
      <c r="AQ29" t="str">
        <f t="shared" si="12"/>
        <v>INSTALACIÓN, REPARACIÓN Y MANTENIMIENTO DE EQUIPO DE CÓMPUTO Y TECNOLOGÍA DE LA INFORMACIÓN</v>
      </c>
      <c r="AR29" s="259">
        <f t="shared" si="13"/>
        <v>0</v>
      </c>
      <c r="AS29" s="259">
        <f t="shared" si="14"/>
        <v>1200</v>
      </c>
      <c r="AT29" s="259">
        <f t="shared" si="15"/>
        <v>0</v>
      </c>
      <c r="AU29" s="259">
        <f t="shared" si="16"/>
        <v>0</v>
      </c>
      <c r="AV29" s="259">
        <f t="shared" si="17"/>
        <v>0</v>
      </c>
      <c r="AW29" s="259">
        <f t="shared" si="18"/>
        <v>0</v>
      </c>
      <c r="AX29" s="259">
        <f t="shared" si="19"/>
        <v>0</v>
      </c>
      <c r="AY29" s="259">
        <f t="shared" si="20"/>
        <v>0</v>
      </c>
      <c r="AZ29" s="259">
        <f t="shared" si="21"/>
        <v>0</v>
      </c>
      <c r="BA29" s="259">
        <f t="shared" si="22"/>
        <v>0</v>
      </c>
      <c r="BB29" s="259">
        <f t="shared" si="23"/>
        <v>0</v>
      </c>
      <c r="BC29" s="259">
        <f t="shared" si="24"/>
        <v>0</v>
      </c>
      <c r="BD29" s="259">
        <f t="shared" si="25"/>
        <v>1200</v>
      </c>
    </row>
    <row r="30" spans="2:56" ht="50.25" customHeight="1" x14ac:dyDescent="0.25">
      <c r="B30" s="419">
        <v>4</v>
      </c>
      <c r="C30" s="422" t="s">
        <v>108</v>
      </c>
      <c r="D30" s="225">
        <v>1</v>
      </c>
      <c r="E30" s="221" t="s">
        <v>101</v>
      </c>
      <c r="F30" s="226">
        <v>3751</v>
      </c>
      <c r="G30" s="222" t="s">
        <v>122</v>
      </c>
      <c r="H30" s="133">
        <v>3000</v>
      </c>
      <c r="I30" s="9">
        <v>2000</v>
      </c>
      <c r="J30" s="9">
        <v>2000</v>
      </c>
      <c r="K30" s="10">
        <v>2000</v>
      </c>
      <c r="L30" s="71">
        <f>H30+I30+J30+K30</f>
        <v>9000</v>
      </c>
      <c r="M30" s="123">
        <v>0</v>
      </c>
      <c r="N30" s="72">
        <f>L30-M30</f>
        <v>9000</v>
      </c>
      <c r="O30" s="123"/>
      <c r="P30" s="72"/>
      <c r="Q30" s="58">
        <v>3000</v>
      </c>
      <c r="R30" s="115">
        <v>2000</v>
      </c>
      <c r="S30" s="115">
        <v>2000</v>
      </c>
      <c r="T30" s="137">
        <v>2000</v>
      </c>
      <c r="U30" s="138">
        <f t="shared" si="29"/>
        <v>9000</v>
      </c>
      <c r="V30" s="115">
        <v>0</v>
      </c>
      <c r="W30" s="115">
        <f t="shared" si="30"/>
        <v>9000</v>
      </c>
      <c r="X30" s="66"/>
      <c r="Y30" s="66"/>
      <c r="Z30" s="149">
        <v>2000</v>
      </c>
      <c r="AA30" s="123">
        <v>2000</v>
      </c>
      <c r="AB30" s="123">
        <v>2000</v>
      </c>
      <c r="AC30" s="150">
        <v>2000</v>
      </c>
      <c r="AD30" s="57">
        <f t="shared" si="31"/>
        <v>8000</v>
      </c>
      <c r="AE30" s="157">
        <v>0</v>
      </c>
      <c r="AF30" s="158">
        <f t="shared" si="32"/>
        <v>8000</v>
      </c>
      <c r="AG30" s="88"/>
      <c r="AH30" s="78"/>
      <c r="AI30" s="65">
        <f>L30+U30+AD30</f>
        <v>26000</v>
      </c>
      <c r="AJ30" s="163">
        <f t="shared" si="34"/>
        <v>0</v>
      </c>
      <c r="AK30" s="164">
        <f t="shared" si="35"/>
        <v>26000</v>
      </c>
      <c r="AL30" s="104"/>
      <c r="AM30" s="65"/>
      <c r="AN30" s="167"/>
      <c r="AO30" s="111"/>
      <c r="AP30">
        <f t="shared" si="11"/>
        <v>3751</v>
      </c>
      <c r="AQ30" t="str">
        <f t="shared" si="12"/>
        <v>VIÁTICOS EN EL PAÍS</v>
      </c>
      <c r="AR30" s="259">
        <f t="shared" si="13"/>
        <v>3000</v>
      </c>
      <c r="AS30" s="259">
        <f t="shared" si="14"/>
        <v>2000</v>
      </c>
      <c r="AT30" s="259">
        <f t="shared" si="15"/>
        <v>2000</v>
      </c>
      <c r="AU30" s="259">
        <f t="shared" si="16"/>
        <v>2000</v>
      </c>
      <c r="AV30" s="259">
        <f t="shared" si="17"/>
        <v>3000</v>
      </c>
      <c r="AW30" s="259">
        <f t="shared" si="18"/>
        <v>2000</v>
      </c>
      <c r="AX30" s="259">
        <f t="shared" si="19"/>
        <v>2000</v>
      </c>
      <c r="AY30" s="259">
        <f t="shared" si="20"/>
        <v>2000</v>
      </c>
      <c r="AZ30" s="259">
        <f t="shared" si="21"/>
        <v>2000</v>
      </c>
      <c r="BA30" s="259">
        <f t="shared" si="22"/>
        <v>2000</v>
      </c>
      <c r="BB30" s="259">
        <f t="shared" si="23"/>
        <v>2000</v>
      </c>
      <c r="BC30" s="259">
        <f t="shared" si="24"/>
        <v>2000</v>
      </c>
      <c r="BD30" s="259">
        <f t="shared" si="25"/>
        <v>26000</v>
      </c>
    </row>
    <row r="31" spans="2:56" ht="39" customHeight="1" x14ac:dyDescent="0.25">
      <c r="B31" s="420"/>
      <c r="C31" s="423"/>
      <c r="D31" s="176">
        <v>2</v>
      </c>
      <c r="E31" s="168" t="s">
        <v>111</v>
      </c>
      <c r="F31" s="170">
        <v>3751</v>
      </c>
      <c r="G31" s="171" t="s">
        <v>122</v>
      </c>
      <c r="H31" s="232">
        <v>0</v>
      </c>
      <c r="I31" s="233">
        <v>0</v>
      </c>
      <c r="J31" s="233">
        <v>2400</v>
      </c>
      <c r="K31" s="234">
        <v>0</v>
      </c>
      <c r="L31" s="71">
        <f>H31+I31+J31+K31</f>
        <v>2400</v>
      </c>
      <c r="M31" s="155"/>
      <c r="N31" s="72">
        <f>L31-M31</f>
        <v>2400</v>
      </c>
      <c r="O31" s="69"/>
      <c r="P31" s="70"/>
      <c r="Q31" s="73">
        <v>0</v>
      </c>
      <c r="R31" s="117">
        <v>2400</v>
      </c>
      <c r="S31" s="117">
        <v>0</v>
      </c>
      <c r="T31" s="140">
        <v>2000</v>
      </c>
      <c r="U31" s="138">
        <f t="shared" si="29"/>
        <v>4400</v>
      </c>
      <c r="V31" s="115">
        <v>0</v>
      </c>
      <c r="W31" s="115">
        <f t="shared" si="30"/>
        <v>4400</v>
      </c>
      <c r="X31" s="140"/>
      <c r="Y31" s="140"/>
      <c r="Z31" s="134">
        <v>0</v>
      </c>
      <c r="AA31" s="69">
        <v>0</v>
      </c>
      <c r="AB31" s="69">
        <v>0</v>
      </c>
      <c r="AC31" s="148">
        <v>0</v>
      </c>
      <c r="AD31" s="138">
        <f t="shared" ref="AD31:AD32" si="63">Z31+AA31+AB31+AC31</f>
        <v>0</v>
      </c>
      <c r="AE31" s="115">
        <v>0</v>
      </c>
      <c r="AF31" s="115">
        <f t="shared" ref="AF31:AF32" si="64">AD31-AE31</f>
        <v>0</v>
      </c>
      <c r="AG31" s="115"/>
      <c r="AH31" s="243"/>
      <c r="AI31" s="19">
        <f>L31+U31+AD31</f>
        <v>6800</v>
      </c>
      <c r="AJ31" s="80">
        <f t="shared" ref="AJ31:AJ32" si="65">M31+V31+AE31</f>
        <v>0</v>
      </c>
      <c r="AK31" s="81">
        <f t="shared" ref="AK31:AK32" si="66">AI31-AJ31</f>
        <v>6800</v>
      </c>
      <c r="AL31" s="180"/>
      <c r="AM31" s="73"/>
      <c r="AN31" s="117"/>
      <c r="AO31" s="118"/>
      <c r="AP31">
        <f t="shared" si="11"/>
        <v>3751</v>
      </c>
      <c r="AQ31" t="str">
        <f t="shared" si="12"/>
        <v>VIÁTICOS EN EL PAÍS</v>
      </c>
      <c r="AR31" s="259">
        <f t="shared" si="13"/>
        <v>0</v>
      </c>
      <c r="AS31" s="259">
        <f t="shared" si="14"/>
        <v>0</v>
      </c>
      <c r="AT31" s="259">
        <f t="shared" si="15"/>
        <v>2400</v>
      </c>
      <c r="AU31" s="259">
        <f t="shared" si="16"/>
        <v>0</v>
      </c>
      <c r="AV31" s="259">
        <f t="shared" si="17"/>
        <v>0</v>
      </c>
      <c r="AW31" s="259">
        <f t="shared" si="18"/>
        <v>2400</v>
      </c>
      <c r="AX31" s="259">
        <f t="shared" si="19"/>
        <v>0</v>
      </c>
      <c r="AY31" s="259">
        <f t="shared" si="20"/>
        <v>2000</v>
      </c>
      <c r="AZ31" s="259">
        <f t="shared" si="21"/>
        <v>0</v>
      </c>
      <c r="BA31" s="259">
        <f t="shared" si="22"/>
        <v>0</v>
      </c>
      <c r="BB31" s="259">
        <f t="shared" si="23"/>
        <v>0</v>
      </c>
      <c r="BC31" s="259">
        <f t="shared" si="24"/>
        <v>0</v>
      </c>
      <c r="BD31" s="259">
        <f t="shared" si="25"/>
        <v>6800</v>
      </c>
    </row>
    <row r="32" spans="2:56" ht="30" customHeight="1" x14ac:dyDescent="0.25">
      <c r="B32" s="421"/>
      <c r="C32" s="424"/>
      <c r="D32" s="86">
        <v>3</v>
      </c>
      <c r="E32" s="174" t="s">
        <v>112</v>
      </c>
      <c r="F32" s="175">
        <v>3341</v>
      </c>
      <c r="G32" s="129" t="s">
        <v>126</v>
      </c>
      <c r="H32" s="254">
        <v>0</v>
      </c>
      <c r="I32" s="139">
        <v>0</v>
      </c>
      <c r="J32" s="139">
        <v>0</v>
      </c>
      <c r="K32" s="256">
        <v>0</v>
      </c>
      <c r="L32" s="67">
        <f>H32+I32+J32+K32</f>
        <v>0</v>
      </c>
      <c r="M32" s="139"/>
      <c r="N32" s="255">
        <f>L32-M32</f>
        <v>0</v>
      </c>
      <c r="O32" s="139"/>
      <c r="P32" s="258"/>
      <c r="Q32" s="54">
        <v>70000</v>
      </c>
      <c r="R32" s="117">
        <v>0</v>
      </c>
      <c r="S32" s="117">
        <v>0</v>
      </c>
      <c r="T32" s="140">
        <v>0</v>
      </c>
      <c r="U32" s="138">
        <f t="shared" si="29"/>
        <v>70000</v>
      </c>
      <c r="V32" s="115">
        <v>0</v>
      </c>
      <c r="W32" s="115">
        <f t="shared" si="30"/>
        <v>70000</v>
      </c>
      <c r="X32" s="140"/>
      <c r="Y32" s="140"/>
      <c r="Z32" s="134">
        <v>0</v>
      </c>
      <c r="AA32" s="69">
        <v>0</v>
      </c>
      <c r="AB32" s="69">
        <v>0</v>
      </c>
      <c r="AC32" s="148">
        <v>0</v>
      </c>
      <c r="AD32" s="93">
        <f t="shared" si="63"/>
        <v>0</v>
      </c>
      <c r="AE32" s="82">
        <v>0</v>
      </c>
      <c r="AF32" s="82">
        <f t="shared" si="64"/>
        <v>0</v>
      </c>
      <c r="AG32" s="82"/>
      <c r="AH32" s="83"/>
      <c r="AI32" s="54">
        <f t="shared" si="33"/>
        <v>70000</v>
      </c>
      <c r="AJ32" s="82">
        <f t="shared" si="65"/>
        <v>0</v>
      </c>
      <c r="AK32" s="83">
        <f t="shared" si="66"/>
        <v>70000</v>
      </c>
      <c r="AL32" s="235"/>
      <c r="AM32" s="73"/>
      <c r="AN32" s="117"/>
      <c r="AO32" s="118"/>
      <c r="AP32">
        <f t="shared" si="11"/>
        <v>3341</v>
      </c>
      <c r="AQ32" t="str">
        <f t="shared" si="12"/>
        <v>SERVICIOS DE CAPACITACIÓN</v>
      </c>
      <c r="AR32" s="259">
        <f t="shared" si="13"/>
        <v>0</v>
      </c>
      <c r="AS32" s="259">
        <f t="shared" si="14"/>
        <v>0</v>
      </c>
      <c r="AT32" s="259">
        <f t="shared" si="15"/>
        <v>0</v>
      </c>
      <c r="AU32" s="259">
        <f t="shared" si="16"/>
        <v>0</v>
      </c>
      <c r="AV32" s="259">
        <f t="shared" si="17"/>
        <v>70000</v>
      </c>
      <c r="AW32" s="259">
        <f t="shared" si="18"/>
        <v>0</v>
      </c>
      <c r="AX32" s="259">
        <f t="shared" si="19"/>
        <v>0</v>
      </c>
      <c r="AY32" s="259">
        <f t="shared" si="20"/>
        <v>0</v>
      </c>
      <c r="AZ32" s="259">
        <f t="shared" si="21"/>
        <v>0</v>
      </c>
      <c r="BA32" s="259">
        <f t="shared" si="22"/>
        <v>0</v>
      </c>
      <c r="BB32" s="259">
        <f t="shared" si="23"/>
        <v>0</v>
      </c>
      <c r="BC32" s="259">
        <f t="shared" si="24"/>
        <v>0</v>
      </c>
      <c r="BD32" s="259">
        <f t="shared" si="25"/>
        <v>70000</v>
      </c>
    </row>
    <row r="33" spans="2:56" ht="50.25" customHeight="1" thickBot="1" x14ac:dyDescent="0.4">
      <c r="B33" s="417" t="s">
        <v>43</v>
      </c>
      <c r="C33" s="418"/>
      <c r="D33" s="418"/>
      <c r="E33" s="418"/>
      <c r="F33" s="418"/>
      <c r="G33" s="418"/>
      <c r="H33" s="224">
        <f t="shared" ref="H33:N33" si="67">SUM(H16:H32)</f>
        <v>3000</v>
      </c>
      <c r="I33" s="224">
        <f t="shared" si="67"/>
        <v>3700</v>
      </c>
      <c r="J33" s="224">
        <f t="shared" si="67"/>
        <v>12400</v>
      </c>
      <c r="K33" s="84">
        <f t="shared" si="67"/>
        <v>6500</v>
      </c>
      <c r="L33" s="231">
        <f t="shared" si="67"/>
        <v>25600</v>
      </c>
      <c r="M33" s="224">
        <f t="shared" si="67"/>
        <v>0</v>
      </c>
      <c r="N33" s="199">
        <f t="shared" si="67"/>
        <v>25600</v>
      </c>
      <c r="O33" s="183"/>
      <c r="P33" s="84"/>
      <c r="Q33" s="200">
        <f t="shared" ref="Q33:W33" si="68">SUM(Q16:Q32)</f>
        <v>73500</v>
      </c>
      <c r="R33" s="141">
        <f t="shared" si="68"/>
        <v>6400</v>
      </c>
      <c r="S33" s="141">
        <f t="shared" si="68"/>
        <v>4500</v>
      </c>
      <c r="T33" s="142">
        <f t="shared" si="68"/>
        <v>24500</v>
      </c>
      <c r="U33" s="143">
        <f t="shared" si="68"/>
        <v>108900</v>
      </c>
      <c r="V33" s="202">
        <f t="shared" si="68"/>
        <v>0</v>
      </c>
      <c r="W33" s="205">
        <f t="shared" si="68"/>
        <v>108900</v>
      </c>
      <c r="X33" s="187"/>
      <c r="Y33" s="206"/>
      <c r="Z33" s="203">
        <f t="shared" ref="Z33:AF33" si="69">SUM(Z16:Z32)</f>
        <v>4500</v>
      </c>
      <c r="AA33" s="141">
        <f t="shared" si="69"/>
        <v>4500</v>
      </c>
      <c r="AB33" s="141">
        <f t="shared" si="69"/>
        <v>4500</v>
      </c>
      <c r="AC33" s="204">
        <f t="shared" si="69"/>
        <v>2000</v>
      </c>
      <c r="AD33" s="186">
        <f t="shared" si="69"/>
        <v>15500</v>
      </c>
      <c r="AE33" s="186">
        <f t="shared" si="69"/>
        <v>0</v>
      </c>
      <c r="AF33" s="181">
        <f t="shared" si="69"/>
        <v>15500</v>
      </c>
      <c r="AG33" s="183"/>
      <c r="AH33" s="84"/>
      <c r="AI33" s="201">
        <f>SUM(AI16:AI32)</f>
        <v>150000</v>
      </c>
      <c r="AJ33" s="227">
        <f>SUM(AJ16:AJ32)</f>
        <v>0</v>
      </c>
      <c r="AK33" s="85">
        <f>SUM(AK16:AK32)</f>
        <v>150000</v>
      </c>
      <c r="AL33" s="22"/>
      <c r="AM33" s="182"/>
      <c r="AN33" s="184"/>
      <c r="AO33" s="185"/>
      <c r="BD33" s="259">
        <f>SUM(BD16:BD32)</f>
        <v>150000</v>
      </c>
    </row>
    <row r="34" spans="2:56" ht="15.75" thickTop="1" x14ac:dyDescent="0.25"/>
    <row r="35" spans="2:56" ht="24" customHeight="1" x14ac:dyDescent="0.25">
      <c r="B35" s="402" t="s">
        <v>44</v>
      </c>
      <c r="C35" s="402"/>
      <c r="D35" s="402"/>
      <c r="E35" s="402"/>
      <c r="F35" s="35"/>
    </row>
    <row r="36" spans="2:56" s="23" customFormat="1" ht="15.75" customHeight="1" x14ac:dyDescent="0.25">
      <c r="E36" s="24"/>
      <c r="F36" s="24"/>
      <c r="K36" s="25"/>
    </row>
    <row r="37" spans="2:56" s="23" customFormat="1" x14ac:dyDescent="0.25"/>
    <row r="38" spans="2:56" s="23" customFormat="1" x14ac:dyDescent="0.25"/>
    <row r="39" spans="2:56" s="23" customFormat="1" x14ac:dyDescent="0.25"/>
    <row r="40" spans="2:56" s="23" customFormat="1" x14ac:dyDescent="0.25"/>
    <row r="41" spans="2:56" s="23" customFormat="1" x14ac:dyDescent="0.25"/>
    <row r="42" spans="2:56" s="23" customFormat="1" x14ac:dyDescent="0.25"/>
    <row r="43" spans="2:56" s="23" customFormat="1" x14ac:dyDescent="0.25"/>
    <row r="44" spans="2:56" s="23" customFormat="1" x14ac:dyDescent="0.25"/>
    <row r="45" spans="2:56" s="23" customFormat="1" x14ac:dyDescent="0.25"/>
    <row r="46" spans="2:56" s="23" customFormat="1" x14ac:dyDescent="0.25"/>
    <row r="47" spans="2:56" s="23" customFormat="1" x14ac:dyDescent="0.25"/>
  </sheetData>
  <mergeCells count="70">
    <mergeCell ref="U10:Y10"/>
    <mergeCell ref="R11:T11"/>
    <mergeCell ref="U11:Y11"/>
    <mergeCell ref="B6:Y6"/>
    <mergeCell ref="B8:H9"/>
    <mergeCell ref="R8:T9"/>
    <mergeCell ref="U8:Y9"/>
    <mergeCell ref="I10:K11"/>
    <mergeCell ref="L10:M11"/>
    <mergeCell ref="B35:E35"/>
    <mergeCell ref="AH14:AH15"/>
    <mergeCell ref="B13:C15"/>
    <mergeCell ref="D13:E15"/>
    <mergeCell ref="B33:G33"/>
    <mergeCell ref="B30:B32"/>
    <mergeCell ref="C30:C32"/>
    <mergeCell ref="C20:C23"/>
    <mergeCell ref="B20:B23"/>
    <mergeCell ref="D28:D29"/>
    <mergeCell ref="E28:E29"/>
    <mergeCell ref="C24:C29"/>
    <mergeCell ref="B24:B29"/>
    <mergeCell ref="C16:C19"/>
    <mergeCell ref="B16:B19"/>
    <mergeCell ref="AB14:AB15"/>
    <mergeCell ref="Q14:Q15"/>
    <mergeCell ref="R14:R15"/>
    <mergeCell ref="S14:S15"/>
    <mergeCell ref="Z14:Z15"/>
    <mergeCell ref="T14:T15"/>
    <mergeCell ref="U14:U15"/>
    <mergeCell ref="V14:V15"/>
    <mergeCell ref="W14:W15"/>
    <mergeCell ref="Y14:Y15"/>
    <mergeCell ref="X14:X15"/>
    <mergeCell ref="AC14:AC15"/>
    <mergeCell ref="AD14:AD15"/>
    <mergeCell ref="AE14:AE15"/>
    <mergeCell ref="AF14:AF15"/>
    <mergeCell ref="AM13:AO13"/>
    <mergeCell ref="AI13:AK13"/>
    <mergeCell ref="AK14:AK15"/>
    <mergeCell ref="AI14:AI15"/>
    <mergeCell ref="AJ14:AJ15"/>
    <mergeCell ref="AG14:AG15"/>
    <mergeCell ref="N14:N15"/>
    <mergeCell ref="F13:G13"/>
    <mergeCell ref="L13:P13"/>
    <mergeCell ref="F14:F15"/>
    <mergeCell ref="G14:G15"/>
    <mergeCell ref="H14:H15"/>
    <mergeCell ref="I14:I15"/>
    <mergeCell ref="J14:J15"/>
    <mergeCell ref="P14:P15"/>
    <mergeCell ref="U13:Y13"/>
    <mergeCell ref="AD13:AH13"/>
    <mergeCell ref="AM14:AM15"/>
    <mergeCell ref="AA14:AA15"/>
    <mergeCell ref="B2:F5"/>
    <mergeCell ref="O14:O15"/>
    <mergeCell ref="I8:K9"/>
    <mergeCell ref="L8:M9"/>
    <mergeCell ref="N8:Q9"/>
    <mergeCell ref="G2:T5"/>
    <mergeCell ref="N10:Q11"/>
    <mergeCell ref="R10:T10"/>
    <mergeCell ref="B10:H11"/>
    <mergeCell ref="K14:K15"/>
    <mergeCell ref="L14:L15"/>
    <mergeCell ref="M14:M15"/>
  </mergeCells>
  <pageMargins left="0.70866141732283472" right="0.70866141732283472" top="0.74803149606299213" bottom="0.74803149606299213" header="0.31496062992125984" footer="0.31496062992125984"/>
  <pageSetup scale="37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A. MARCO INSTITUCIONAL </vt:lpstr>
      <vt:lpstr>B. acciones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</dc:creator>
  <cp:lastModifiedBy>Naty</cp:lastModifiedBy>
  <cp:lastPrinted>2016-02-10T19:21:39Z</cp:lastPrinted>
  <dcterms:created xsi:type="dcterms:W3CDTF">2014-10-10T18:47:42Z</dcterms:created>
  <dcterms:modified xsi:type="dcterms:W3CDTF">2016-04-04T19:02:06Z</dcterms:modified>
</cp:coreProperties>
</file>