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ty\Desktop\Respaldo Naty\Escritorio\POA\POA 2016\POA 2016  AUTORIZADO\PLANEACION\Control Escolar\"/>
    </mc:Choice>
  </mc:AlternateContent>
  <bookViews>
    <workbookView xWindow="0" yWindow="0" windowWidth="20490" windowHeight="7755"/>
  </bookViews>
  <sheets>
    <sheet name="A. MARCO INSTITUCIONAL " sheetId="2" r:id="rId1"/>
    <sheet name="B. acciones" sheetId="1" r:id="rId2"/>
    <sheet name="Hoja1"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17" i="1" l="1"/>
  <c r="AQ17" i="1"/>
  <c r="AR17" i="1"/>
  <c r="AS17" i="1"/>
  <c r="AT17" i="1"/>
  <c r="BD17" i="1" s="1"/>
  <c r="BE17" i="1" s="1"/>
  <c r="AU17" i="1"/>
  <c r="AV17" i="1"/>
  <c r="AW17" i="1"/>
  <c r="AX17" i="1"/>
  <c r="AY17" i="1"/>
  <c r="AZ17" i="1"/>
  <c r="BA17" i="1"/>
  <c r="BB17" i="1"/>
  <c r="BC17" i="1"/>
  <c r="AP18" i="1"/>
  <c r="AQ18" i="1"/>
  <c r="AR18" i="1"/>
  <c r="AS18" i="1"/>
  <c r="AT18" i="1"/>
  <c r="BD18" i="1" s="1"/>
  <c r="BE18" i="1" s="1"/>
  <c r="AU18" i="1"/>
  <c r="AV18" i="1"/>
  <c r="AW18" i="1"/>
  <c r="AX18" i="1"/>
  <c r="AY18" i="1"/>
  <c r="AZ18" i="1"/>
  <c r="BA18" i="1"/>
  <c r="BB18" i="1"/>
  <c r="BC18" i="1"/>
  <c r="AP19" i="1"/>
  <c r="AQ19" i="1"/>
  <c r="AR19" i="1"/>
  <c r="AS19" i="1"/>
  <c r="AT19" i="1"/>
  <c r="BD19" i="1" s="1"/>
  <c r="BE19" i="1" s="1"/>
  <c r="AU19" i="1"/>
  <c r="AV19" i="1"/>
  <c r="AW19" i="1"/>
  <c r="AX19" i="1"/>
  <c r="AY19" i="1"/>
  <c r="AZ19" i="1"/>
  <c r="BA19" i="1"/>
  <c r="BB19" i="1"/>
  <c r="BC19" i="1"/>
  <c r="AP20" i="1"/>
  <c r="AQ20" i="1"/>
  <c r="AR20" i="1"/>
  <c r="AS20" i="1"/>
  <c r="AT20" i="1"/>
  <c r="BD20" i="1" s="1"/>
  <c r="BE20" i="1" s="1"/>
  <c r="AU20" i="1"/>
  <c r="AV20" i="1"/>
  <c r="AW20" i="1"/>
  <c r="AX20" i="1"/>
  <c r="AY20" i="1"/>
  <c r="AZ20" i="1"/>
  <c r="BA20" i="1"/>
  <c r="BB20" i="1"/>
  <c r="BC20" i="1"/>
  <c r="AP21" i="1"/>
  <c r="AQ21" i="1"/>
  <c r="AR21" i="1"/>
  <c r="AS21" i="1"/>
  <c r="AT21" i="1"/>
  <c r="BD21" i="1" s="1"/>
  <c r="BE21" i="1" s="1"/>
  <c r="AU21" i="1"/>
  <c r="AV21" i="1"/>
  <c r="AW21" i="1"/>
  <c r="AX21" i="1"/>
  <c r="AY21" i="1"/>
  <c r="AZ21" i="1"/>
  <c r="BA21" i="1"/>
  <c r="BB21" i="1"/>
  <c r="BC21" i="1"/>
  <c r="AP22" i="1"/>
  <c r="AQ22" i="1"/>
  <c r="AR22" i="1"/>
  <c r="AS22" i="1"/>
  <c r="AT22" i="1"/>
  <c r="BD22" i="1" s="1"/>
  <c r="BE22" i="1" s="1"/>
  <c r="AU22" i="1"/>
  <c r="AV22" i="1"/>
  <c r="AW22" i="1"/>
  <c r="AX22" i="1"/>
  <c r="AY22" i="1"/>
  <c r="AZ22" i="1"/>
  <c r="BA22" i="1"/>
  <c r="BB22" i="1"/>
  <c r="BC22" i="1"/>
  <c r="AP23" i="1"/>
  <c r="AQ23" i="1"/>
  <c r="AR23" i="1"/>
  <c r="AS23" i="1"/>
  <c r="AT23" i="1"/>
  <c r="BD23" i="1" s="1"/>
  <c r="BE23" i="1" s="1"/>
  <c r="AU23" i="1"/>
  <c r="AV23" i="1"/>
  <c r="AW23" i="1"/>
  <c r="AX23" i="1"/>
  <c r="AY23" i="1"/>
  <c r="AZ23" i="1"/>
  <c r="BA23" i="1"/>
  <c r="BB23" i="1"/>
  <c r="BC23" i="1"/>
  <c r="AP24" i="1"/>
  <c r="AQ24" i="1"/>
  <c r="AR24" i="1"/>
  <c r="AS24" i="1"/>
  <c r="AT24" i="1"/>
  <c r="BD24" i="1" s="1"/>
  <c r="BE24" i="1" s="1"/>
  <c r="AU24" i="1"/>
  <c r="AV24" i="1"/>
  <c r="AW24" i="1"/>
  <c r="AX24" i="1"/>
  <c r="AY24" i="1"/>
  <c r="AZ24" i="1"/>
  <c r="BA24" i="1"/>
  <c r="BB24" i="1"/>
  <c r="BC24" i="1"/>
  <c r="AP25" i="1"/>
  <c r="AQ25" i="1"/>
  <c r="AR25" i="1"/>
  <c r="AS25" i="1"/>
  <c r="AT25" i="1"/>
  <c r="BD25" i="1" s="1"/>
  <c r="BE25" i="1" s="1"/>
  <c r="AU25" i="1"/>
  <c r="AV25" i="1"/>
  <c r="AW25" i="1"/>
  <c r="AX25" i="1"/>
  <c r="AY25" i="1"/>
  <c r="AZ25" i="1"/>
  <c r="BA25" i="1"/>
  <c r="BB25" i="1"/>
  <c r="BC25" i="1"/>
  <c r="AP26" i="1"/>
  <c r="AQ26" i="1"/>
  <c r="AR26" i="1"/>
  <c r="AS26" i="1"/>
  <c r="AT26" i="1"/>
  <c r="BD26" i="1" s="1"/>
  <c r="BE26" i="1" s="1"/>
  <c r="AU26" i="1"/>
  <c r="AV26" i="1"/>
  <c r="AW26" i="1"/>
  <c r="AX26" i="1"/>
  <c r="AY26" i="1"/>
  <c r="AZ26" i="1"/>
  <c r="BA26" i="1"/>
  <c r="BB26" i="1"/>
  <c r="BC26" i="1"/>
  <c r="AP27" i="1"/>
  <c r="AQ27" i="1"/>
  <c r="AR27" i="1"/>
  <c r="AS27" i="1"/>
  <c r="AT27" i="1"/>
  <c r="BD27" i="1" s="1"/>
  <c r="BE27" i="1" s="1"/>
  <c r="AU27" i="1"/>
  <c r="AV27" i="1"/>
  <c r="AW27" i="1"/>
  <c r="AX27" i="1"/>
  <c r="AY27" i="1"/>
  <c r="AZ27" i="1"/>
  <c r="BA27" i="1"/>
  <c r="BB27" i="1"/>
  <c r="BC27" i="1"/>
  <c r="AP28" i="1"/>
  <c r="AQ28" i="1"/>
  <c r="AR28" i="1"/>
  <c r="AS28" i="1"/>
  <c r="AT28" i="1"/>
  <c r="BD28" i="1" s="1"/>
  <c r="BE28" i="1" s="1"/>
  <c r="AU28" i="1"/>
  <c r="AV28" i="1"/>
  <c r="AW28" i="1"/>
  <c r="AX28" i="1"/>
  <c r="AY28" i="1"/>
  <c r="AZ28" i="1"/>
  <c r="BA28" i="1"/>
  <c r="BB28" i="1"/>
  <c r="BC28" i="1"/>
  <c r="AP29" i="1"/>
  <c r="AQ29" i="1"/>
  <c r="AR29" i="1"/>
  <c r="AS29" i="1"/>
  <c r="AT29" i="1"/>
  <c r="BD29" i="1" s="1"/>
  <c r="BE29" i="1" s="1"/>
  <c r="AU29" i="1"/>
  <c r="AV29" i="1"/>
  <c r="AW29" i="1"/>
  <c r="AX29" i="1"/>
  <c r="AY29" i="1"/>
  <c r="AZ29" i="1"/>
  <c r="BA29" i="1"/>
  <c r="BB29" i="1"/>
  <c r="BC29" i="1"/>
  <c r="AP30" i="1"/>
  <c r="AQ30" i="1"/>
  <c r="AR30" i="1"/>
  <c r="AS30" i="1"/>
  <c r="AT30" i="1"/>
  <c r="BD30" i="1" s="1"/>
  <c r="BE30" i="1" s="1"/>
  <c r="AU30" i="1"/>
  <c r="AV30" i="1"/>
  <c r="AW30" i="1"/>
  <c r="AX30" i="1"/>
  <c r="AY30" i="1"/>
  <c r="AZ30" i="1"/>
  <c r="BA30" i="1"/>
  <c r="BB30" i="1"/>
  <c r="BC30" i="1"/>
  <c r="AP31" i="1"/>
  <c r="AQ31" i="1"/>
  <c r="AR31" i="1"/>
  <c r="AS31" i="1"/>
  <c r="AT31" i="1"/>
  <c r="BD31" i="1" s="1"/>
  <c r="BE31" i="1" s="1"/>
  <c r="AU31" i="1"/>
  <c r="AV31" i="1"/>
  <c r="AW31" i="1"/>
  <c r="AX31" i="1"/>
  <c r="AY31" i="1"/>
  <c r="AZ31" i="1"/>
  <c r="BA31" i="1"/>
  <c r="BB31" i="1"/>
  <c r="BC31" i="1"/>
  <c r="AP32" i="1"/>
  <c r="AQ32" i="1"/>
  <c r="AR32" i="1"/>
  <c r="AS32" i="1"/>
  <c r="AT32" i="1"/>
  <c r="BD32" i="1" s="1"/>
  <c r="BE32" i="1" s="1"/>
  <c r="AU32" i="1"/>
  <c r="AV32" i="1"/>
  <c r="AW32" i="1"/>
  <c r="AX32" i="1"/>
  <c r="AY32" i="1"/>
  <c r="AZ32" i="1"/>
  <c r="BA32" i="1"/>
  <c r="BB32" i="1"/>
  <c r="BC32" i="1"/>
  <c r="AP33" i="1"/>
  <c r="AQ33" i="1"/>
  <c r="AR33" i="1"/>
  <c r="AS33" i="1"/>
  <c r="AT33" i="1"/>
  <c r="BD33" i="1" s="1"/>
  <c r="BE33" i="1" s="1"/>
  <c r="AU33" i="1"/>
  <c r="AV33" i="1"/>
  <c r="AW33" i="1"/>
  <c r="AX33" i="1"/>
  <c r="AY33" i="1"/>
  <c r="AZ33" i="1"/>
  <c r="BA33" i="1"/>
  <c r="BB33" i="1"/>
  <c r="BC33" i="1"/>
  <c r="AP34" i="1"/>
  <c r="AQ34" i="1"/>
  <c r="AR34" i="1"/>
  <c r="AS34" i="1"/>
  <c r="AT34" i="1"/>
  <c r="BD34" i="1" s="1"/>
  <c r="BE34" i="1" s="1"/>
  <c r="AU34" i="1"/>
  <c r="AV34" i="1"/>
  <c r="AW34" i="1"/>
  <c r="AX34" i="1"/>
  <c r="AY34" i="1"/>
  <c r="AZ34" i="1"/>
  <c r="BA34" i="1"/>
  <c r="BB34" i="1"/>
  <c r="BC34" i="1"/>
  <c r="AP35" i="1"/>
  <c r="AQ35" i="1"/>
  <c r="AR35" i="1"/>
  <c r="AS35" i="1"/>
  <c r="AT35" i="1"/>
  <c r="BD35" i="1" s="1"/>
  <c r="BE35" i="1" s="1"/>
  <c r="AU35" i="1"/>
  <c r="AV35" i="1"/>
  <c r="AW35" i="1"/>
  <c r="AX35" i="1"/>
  <c r="AY35" i="1"/>
  <c r="AZ35" i="1"/>
  <c r="BA35" i="1"/>
  <c r="BB35" i="1"/>
  <c r="BC35" i="1"/>
  <c r="AP36" i="1"/>
  <c r="AQ36" i="1"/>
  <c r="AR36" i="1"/>
  <c r="AS36" i="1"/>
  <c r="AT36" i="1"/>
  <c r="BD36" i="1" s="1"/>
  <c r="BE36" i="1" s="1"/>
  <c r="AU36" i="1"/>
  <c r="AV36" i="1"/>
  <c r="AW36" i="1"/>
  <c r="AX36" i="1"/>
  <c r="AY36" i="1"/>
  <c r="AZ36" i="1"/>
  <c r="BA36" i="1"/>
  <c r="BB36" i="1"/>
  <c r="BC36" i="1"/>
  <c r="AP37" i="1"/>
  <c r="AQ37" i="1"/>
  <c r="AR37" i="1"/>
  <c r="AS37" i="1"/>
  <c r="AT37" i="1"/>
  <c r="BD37" i="1" s="1"/>
  <c r="BE37" i="1" s="1"/>
  <c r="AU37" i="1"/>
  <c r="AV37" i="1"/>
  <c r="AW37" i="1"/>
  <c r="AX37" i="1"/>
  <c r="AY37" i="1"/>
  <c r="AZ37" i="1"/>
  <c r="BA37" i="1"/>
  <c r="BB37" i="1"/>
  <c r="BC37" i="1"/>
  <c r="AP38" i="1"/>
  <c r="AQ38" i="1"/>
  <c r="AR38" i="1"/>
  <c r="AS38" i="1"/>
  <c r="AT38" i="1"/>
  <c r="BD38" i="1" s="1"/>
  <c r="BE38" i="1" s="1"/>
  <c r="AU38" i="1"/>
  <c r="AV38" i="1"/>
  <c r="AW38" i="1"/>
  <c r="AX38" i="1"/>
  <c r="AY38" i="1"/>
  <c r="AZ38" i="1"/>
  <c r="BA38" i="1"/>
  <c r="BB38" i="1"/>
  <c r="BC38" i="1"/>
  <c r="AP39" i="1"/>
  <c r="AQ39" i="1"/>
  <c r="AR39" i="1"/>
  <c r="AS39" i="1"/>
  <c r="AT39" i="1"/>
  <c r="BD39" i="1" s="1"/>
  <c r="BE39" i="1" s="1"/>
  <c r="AU39" i="1"/>
  <c r="AV39" i="1"/>
  <c r="AW39" i="1"/>
  <c r="AX39" i="1"/>
  <c r="AY39" i="1"/>
  <c r="AZ39" i="1"/>
  <c r="BA39" i="1"/>
  <c r="BB39" i="1"/>
  <c r="BC39" i="1"/>
  <c r="AP40" i="1"/>
  <c r="AQ40" i="1"/>
  <c r="AR40" i="1"/>
  <c r="AS40" i="1"/>
  <c r="AT40" i="1"/>
  <c r="BD40" i="1" s="1"/>
  <c r="BE40" i="1" s="1"/>
  <c r="AU40" i="1"/>
  <c r="AV40" i="1"/>
  <c r="AW40" i="1"/>
  <c r="AX40" i="1"/>
  <c r="AY40" i="1"/>
  <c r="AZ40" i="1"/>
  <c r="BA40" i="1"/>
  <c r="BB40" i="1"/>
  <c r="BC40" i="1"/>
  <c r="AP41" i="1"/>
  <c r="AQ41" i="1"/>
  <c r="AR41" i="1"/>
  <c r="AS41" i="1"/>
  <c r="AT41" i="1"/>
  <c r="BD41" i="1" s="1"/>
  <c r="BE41" i="1" s="1"/>
  <c r="AU41" i="1"/>
  <c r="AV41" i="1"/>
  <c r="AW41" i="1"/>
  <c r="AX41" i="1"/>
  <c r="AY41" i="1"/>
  <c r="AZ41" i="1"/>
  <c r="BA41" i="1"/>
  <c r="BB41" i="1"/>
  <c r="BC41" i="1"/>
  <c r="AP42" i="1"/>
  <c r="AQ42" i="1"/>
  <c r="AR42" i="1"/>
  <c r="AS42" i="1"/>
  <c r="AT42" i="1"/>
  <c r="BD42" i="1" s="1"/>
  <c r="BE42" i="1" s="1"/>
  <c r="AU42" i="1"/>
  <c r="AV42" i="1"/>
  <c r="AW42" i="1"/>
  <c r="AX42" i="1"/>
  <c r="AY42" i="1"/>
  <c r="AZ42" i="1"/>
  <c r="BA42" i="1"/>
  <c r="BB42" i="1"/>
  <c r="BC42" i="1"/>
  <c r="AP43" i="1"/>
  <c r="AQ43" i="1"/>
  <c r="AR43" i="1"/>
  <c r="AS43" i="1"/>
  <c r="AT43" i="1"/>
  <c r="BD43" i="1" s="1"/>
  <c r="BE43" i="1" s="1"/>
  <c r="AU43" i="1"/>
  <c r="AV43" i="1"/>
  <c r="AW43" i="1"/>
  <c r="AX43" i="1"/>
  <c r="AY43" i="1"/>
  <c r="AZ43" i="1"/>
  <c r="BA43" i="1"/>
  <c r="BB43" i="1"/>
  <c r="BC43" i="1"/>
  <c r="AP44" i="1"/>
  <c r="AQ44" i="1"/>
  <c r="AR44" i="1"/>
  <c r="AS44" i="1"/>
  <c r="AT44" i="1"/>
  <c r="BD44" i="1" s="1"/>
  <c r="BE44" i="1" s="1"/>
  <c r="AU44" i="1"/>
  <c r="AV44" i="1"/>
  <c r="AW44" i="1"/>
  <c r="AX44" i="1"/>
  <c r="AY44" i="1"/>
  <c r="AZ44" i="1"/>
  <c r="BA44" i="1"/>
  <c r="BB44" i="1"/>
  <c r="BC44" i="1"/>
  <c r="AP45" i="1"/>
  <c r="AQ45" i="1"/>
  <c r="AR45" i="1"/>
  <c r="AS45" i="1"/>
  <c r="AT45" i="1"/>
  <c r="BD45" i="1" s="1"/>
  <c r="BE45" i="1" s="1"/>
  <c r="AU45" i="1"/>
  <c r="AV45" i="1"/>
  <c r="AW45" i="1"/>
  <c r="AX45" i="1"/>
  <c r="AY45" i="1"/>
  <c r="AZ45" i="1"/>
  <c r="BA45" i="1"/>
  <c r="BB45" i="1"/>
  <c r="BC45" i="1"/>
  <c r="AP46" i="1"/>
  <c r="AQ46" i="1"/>
  <c r="AR46" i="1"/>
  <c r="AS46" i="1"/>
  <c r="AT46" i="1"/>
  <c r="BD46" i="1" s="1"/>
  <c r="BE46" i="1" s="1"/>
  <c r="AU46" i="1"/>
  <c r="AV46" i="1"/>
  <c r="AW46" i="1"/>
  <c r="AX46" i="1"/>
  <c r="AY46" i="1"/>
  <c r="AZ46" i="1"/>
  <c r="BA46" i="1"/>
  <c r="BB46" i="1"/>
  <c r="BC46" i="1"/>
  <c r="BE16" i="1"/>
  <c r="BC16" i="1"/>
  <c r="BB16" i="1"/>
  <c r="BA16" i="1"/>
  <c r="AZ16" i="1"/>
  <c r="AY16" i="1"/>
  <c r="AX16" i="1"/>
  <c r="AW16" i="1"/>
  <c r="AV16" i="1"/>
  <c r="AU16" i="1"/>
  <c r="BD16" i="1" s="1"/>
  <c r="AT16" i="1"/>
  <c r="AS16" i="1"/>
  <c r="AR16" i="1"/>
  <c r="AQ16" i="1"/>
  <c r="AP16" i="1"/>
  <c r="AI47" i="1" l="1"/>
  <c r="AJ45" i="1" l="1"/>
  <c r="AD45" i="1"/>
  <c r="U45" i="1"/>
  <c r="W45" i="1" s="1"/>
  <c r="L45" i="1"/>
  <c r="N45" i="1" s="1"/>
  <c r="AJ44" i="1"/>
  <c r="AD44" i="1"/>
  <c r="U44" i="1"/>
  <c r="W44" i="1" s="1"/>
  <c r="L44" i="1"/>
  <c r="N44" i="1" s="1"/>
  <c r="AI45" i="1" l="1"/>
  <c r="AK45" i="1" s="1"/>
  <c r="AI44" i="1"/>
  <c r="AF45" i="1"/>
  <c r="AK44" i="1"/>
  <c r="AF44" i="1"/>
  <c r="AA47" i="1"/>
  <c r="AB47" i="1"/>
  <c r="AC47" i="1"/>
  <c r="AE47" i="1"/>
  <c r="Z47" i="1"/>
  <c r="R47" i="1"/>
  <c r="S47" i="1"/>
  <c r="T47" i="1"/>
  <c r="V47" i="1"/>
  <c r="Q47" i="1"/>
  <c r="I47" i="1"/>
  <c r="J47" i="1"/>
  <c r="K47" i="1"/>
  <c r="M47" i="1"/>
  <c r="H47" i="1"/>
  <c r="L25" i="1"/>
  <c r="AI25" i="1" s="1"/>
  <c r="U25" i="1"/>
  <c r="W25" i="1" s="1"/>
  <c r="AD25" i="1"/>
  <c r="AF25" i="1" s="1"/>
  <c r="AJ25" i="1"/>
  <c r="AJ46" i="1"/>
  <c r="AD46" i="1"/>
  <c r="AF46" i="1" s="1"/>
  <c r="U46" i="1"/>
  <c r="W46" i="1" s="1"/>
  <c r="L46" i="1"/>
  <c r="AJ43" i="1"/>
  <c r="AD43" i="1"/>
  <c r="AF43" i="1" s="1"/>
  <c r="U43" i="1"/>
  <c r="W43" i="1" s="1"/>
  <c r="L43" i="1"/>
  <c r="N43" i="1" s="1"/>
  <c r="AJ42" i="1"/>
  <c r="AD42" i="1"/>
  <c r="AF42" i="1" s="1"/>
  <c r="U42" i="1"/>
  <c r="W42" i="1" s="1"/>
  <c r="L42" i="1"/>
  <c r="N42" i="1" s="1"/>
  <c r="AJ41" i="1"/>
  <c r="AD41" i="1"/>
  <c r="AF41" i="1" s="1"/>
  <c r="U41" i="1"/>
  <c r="W41" i="1" s="1"/>
  <c r="L41" i="1"/>
  <c r="AJ40" i="1"/>
  <c r="AD40" i="1"/>
  <c r="AF40" i="1" s="1"/>
  <c r="U40" i="1"/>
  <c r="W40" i="1" s="1"/>
  <c r="L40" i="1"/>
  <c r="AJ39" i="1"/>
  <c r="AD39" i="1"/>
  <c r="AF39" i="1" s="1"/>
  <c r="U39" i="1"/>
  <c r="W39" i="1" s="1"/>
  <c r="L39" i="1"/>
  <c r="N39" i="1" s="1"/>
  <c r="AJ38" i="1"/>
  <c r="AD38" i="1"/>
  <c r="AF38" i="1" s="1"/>
  <c r="U38" i="1"/>
  <c r="W38" i="1" s="1"/>
  <c r="L38" i="1"/>
  <c r="AJ37" i="1"/>
  <c r="AD37" i="1"/>
  <c r="AF37" i="1" s="1"/>
  <c r="U37" i="1"/>
  <c r="W37" i="1" s="1"/>
  <c r="L37" i="1"/>
  <c r="AJ36" i="1"/>
  <c r="AD36" i="1"/>
  <c r="AF36" i="1" s="1"/>
  <c r="U36" i="1"/>
  <c r="W36" i="1" s="1"/>
  <c r="L36" i="1"/>
  <c r="AJ35" i="1"/>
  <c r="AD35" i="1"/>
  <c r="AF35" i="1" s="1"/>
  <c r="U35" i="1"/>
  <c r="W35" i="1" s="1"/>
  <c r="L35" i="1"/>
  <c r="N25" i="1" l="1"/>
  <c r="AK25" i="1"/>
  <c r="AI35" i="1"/>
  <c r="AK35" i="1" s="1"/>
  <c r="AI36" i="1"/>
  <c r="AK36" i="1" s="1"/>
  <c r="AI38" i="1"/>
  <c r="AK38" i="1" s="1"/>
  <c r="N35" i="1"/>
  <c r="N38" i="1"/>
  <c r="AI46" i="1"/>
  <c r="AK46" i="1" s="1"/>
  <c r="AI43" i="1"/>
  <c r="AK43" i="1" s="1"/>
  <c r="AI37" i="1"/>
  <c r="AK37" i="1" s="1"/>
  <c r="AI40" i="1"/>
  <c r="AK40" i="1" s="1"/>
  <c r="AI41" i="1"/>
  <c r="AK41" i="1" s="1"/>
  <c r="N46" i="1"/>
  <c r="AI42" i="1"/>
  <c r="AK42" i="1" s="1"/>
  <c r="AI39" i="1"/>
  <c r="AK39" i="1" s="1"/>
  <c r="N40" i="1"/>
  <c r="N41" i="1"/>
  <c r="N36" i="1"/>
  <c r="N37" i="1"/>
  <c r="AJ31" i="1"/>
  <c r="AJ32" i="1"/>
  <c r="AJ33" i="1"/>
  <c r="AJ34" i="1"/>
  <c r="AD31" i="1"/>
  <c r="AF31" i="1" s="1"/>
  <c r="AD32" i="1"/>
  <c r="AF32" i="1" s="1"/>
  <c r="AD33" i="1"/>
  <c r="AF33" i="1" s="1"/>
  <c r="AD34" i="1"/>
  <c r="AF34" i="1" s="1"/>
  <c r="U31" i="1"/>
  <c r="W31" i="1" s="1"/>
  <c r="U32" i="1"/>
  <c r="W32" i="1" s="1"/>
  <c r="U33" i="1"/>
  <c r="W33" i="1" s="1"/>
  <c r="U34" i="1"/>
  <c r="W34" i="1" s="1"/>
  <c r="L31" i="1"/>
  <c r="N31" i="1" s="1"/>
  <c r="L32" i="1"/>
  <c r="N32" i="1" s="1"/>
  <c r="L33" i="1"/>
  <c r="N33" i="1" s="1"/>
  <c r="L34" i="1"/>
  <c r="N34" i="1" s="1"/>
  <c r="AI34" i="1" l="1"/>
  <c r="AK34" i="1" s="1"/>
  <c r="AI32" i="1"/>
  <c r="AK32" i="1" s="1"/>
  <c r="AI33" i="1"/>
  <c r="AK33" i="1" s="1"/>
  <c r="AI31" i="1"/>
  <c r="AK31" i="1" s="1"/>
  <c r="AD23" i="1"/>
  <c r="AF23" i="1" s="1"/>
  <c r="AD24" i="1"/>
  <c r="AF24" i="1" s="1"/>
  <c r="AD26" i="1"/>
  <c r="AF26" i="1" s="1"/>
  <c r="AD27" i="1"/>
  <c r="AF27" i="1" s="1"/>
  <c r="AD28" i="1"/>
  <c r="AF28" i="1" s="1"/>
  <c r="AD29" i="1"/>
  <c r="AF29" i="1" s="1"/>
  <c r="AD30" i="1"/>
  <c r="AJ23" i="1"/>
  <c r="AJ24" i="1"/>
  <c r="AJ26" i="1"/>
  <c r="AJ27" i="1"/>
  <c r="AJ28" i="1"/>
  <c r="AJ29" i="1"/>
  <c r="AJ30" i="1"/>
  <c r="U23" i="1"/>
  <c r="W23" i="1" s="1"/>
  <c r="U24" i="1"/>
  <c r="W24" i="1" s="1"/>
  <c r="U26" i="1"/>
  <c r="W26" i="1" s="1"/>
  <c r="U27" i="1"/>
  <c r="W27" i="1" s="1"/>
  <c r="U28" i="1"/>
  <c r="W28" i="1" s="1"/>
  <c r="U29" i="1"/>
  <c r="W29" i="1" s="1"/>
  <c r="U30" i="1"/>
  <c r="L28" i="1"/>
  <c r="N28" i="1" s="1"/>
  <c r="L29" i="1"/>
  <c r="N29" i="1" s="1"/>
  <c r="L30" i="1"/>
  <c r="L23" i="1"/>
  <c r="N23" i="1" s="1"/>
  <c r="L24" i="1"/>
  <c r="L26" i="1"/>
  <c r="N26" i="1" s="1"/>
  <c r="L27" i="1"/>
  <c r="N27" i="1" s="1"/>
  <c r="AI24" i="1" l="1"/>
  <c r="AK24" i="1" s="1"/>
  <c r="W30" i="1"/>
  <c r="N30" i="1"/>
  <c r="N24" i="1"/>
  <c r="AI26" i="1"/>
  <c r="AK26" i="1" s="1"/>
  <c r="AI29" i="1"/>
  <c r="AK29" i="1" s="1"/>
  <c r="AI27" i="1"/>
  <c r="AK27" i="1" s="1"/>
  <c r="AI23" i="1"/>
  <c r="AK23" i="1" s="1"/>
  <c r="AI30" i="1"/>
  <c r="AF30" i="1"/>
  <c r="AI28" i="1"/>
  <c r="AK28" i="1" s="1"/>
  <c r="L16" i="1"/>
  <c r="L17" i="1"/>
  <c r="L18" i="1"/>
  <c r="N18" i="1" s="1"/>
  <c r="L19" i="1"/>
  <c r="N19" i="1" s="1"/>
  <c r="L20" i="1"/>
  <c r="N20" i="1" s="1"/>
  <c r="L21" i="1"/>
  <c r="N21" i="1" s="1"/>
  <c r="L22" i="1"/>
  <c r="N22" i="1" s="1"/>
  <c r="N17" i="1" l="1"/>
  <c r="L47" i="1"/>
  <c r="AK30" i="1"/>
  <c r="N16" i="1"/>
  <c r="N8" i="1"/>
  <c r="AJ22" i="1"/>
  <c r="AD22" i="1"/>
  <c r="AF22" i="1" s="1"/>
  <c r="U22" i="1"/>
  <c r="W22" i="1" s="1"/>
  <c r="AJ21" i="1"/>
  <c r="AD21" i="1"/>
  <c r="AF21" i="1" s="1"/>
  <c r="U21" i="1"/>
  <c r="W21" i="1" s="1"/>
  <c r="AJ20" i="1"/>
  <c r="AD20" i="1"/>
  <c r="AF20" i="1" s="1"/>
  <c r="U20" i="1"/>
  <c r="W20" i="1" s="1"/>
  <c r="AJ19" i="1"/>
  <c r="AD19" i="1"/>
  <c r="AF19" i="1" s="1"/>
  <c r="U19" i="1"/>
  <c r="W19" i="1" s="1"/>
  <c r="AJ18" i="1"/>
  <c r="AD18" i="1"/>
  <c r="AF18" i="1" s="1"/>
  <c r="U18" i="1"/>
  <c r="W18" i="1" s="1"/>
  <c r="AJ17" i="1"/>
  <c r="AD17" i="1"/>
  <c r="U17" i="1"/>
  <c r="W17" i="1" s="1"/>
  <c r="AJ16" i="1"/>
  <c r="AD16" i="1"/>
  <c r="U16" i="1"/>
  <c r="N47" i="1" l="1"/>
  <c r="AJ47" i="1"/>
  <c r="U47" i="1"/>
  <c r="AF17" i="1"/>
  <c r="AD47" i="1"/>
  <c r="AI16" i="1"/>
  <c r="AI19" i="1"/>
  <c r="AK19" i="1" s="1"/>
  <c r="AI20" i="1"/>
  <c r="AK20" i="1" s="1"/>
  <c r="AI17" i="1"/>
  <c r="AI21" i="1"/>
  <c r="AK21" i="1" s="1"/>
  <c r="AI22" i="1"/>
  <c r="AK22" i="1" s="1"/>
  <c r="AI18" i="1"/>
  <c r="AK18" i="1" s="1"/>
  <c r="AF16" i="1"/>
  <c r="W16" i="1"/>
  <c r="AF47" i="1" l="1"/>
  <c r="W47" i="1"/>
  <c r="AK17" i="1"/>
  <c r="E23" i="2"/>
  <c r="AK16" i="1"/>
  <c r="AK47" i="1" l="1"/>
  <c r="I10" i="1"/>
</calcChain>
</file>

<file path=xl/sharedStrings.xml><?xml version="1.0" encoding="utf-8"?>
<sst xmlns="http://schemas.openxmlformats.org/spreadsheetml/2006/main" count="249" uniqueCount="166">
  <si>
    <t>Programa Operativo Anual  2016</t>
  </si>
  <si>
    <t>Anexo B. Calendarización, Seguimiento y Evaluación de acciones por cada objetivo.</t>
  </si>
  <si>
    <t>Presupuesto Autorizado</t>
  </si>
  <si>
    <t xml:space="preserve">Evaluacion del Objetivo: </t>
  </si>
  <si>
    <t xml:space="preserve">Area : </t>
  </si>
  <si>
    <t xml:space="preserve">Indicador: </t>
  </si>
  <si>
    <t>Acciones Realizadas/ Acciones programdas *100 ( AR/AP)*100</t>
  </si>
  <si>
    <t xml:space="preserve">Ejecutor del Objetivo : </t>
  </si>
  <si>
    <t xml:space="preserve">Puesto del Ejecutor: </t>
  </si>
  <si>
    <t>Acción</t>
  </si>
  <si>
    <t>ENERO</t>
  </si>
  <si>
    <t>FEBRERO</t>
  </si>
  <si>
    <t>MARZO</t>
  </si>
  <si>
    <t>ABRIL</t>
  </si>
  <si>
    <t>1 er SEGUIMIENTO</t>
  </si>
  <si>
    <t>MAYO</t>
  </si>
  <si>
    <t>JUNIO</t>
  </si>
  <si>
    <t>JULIO</t>
  </si>
  <si>
    <t>AGOSTO</t>
  </si>
  <si>
    <t>2 do  SEGUIMIENTO</t>
  </si>
  <si>
    <t>SEPTIEMBRE</t>
  </si>
  <si>
    <t>OCTUBRE</t>
  </si>
  <si>
    <t>NOVIEMBRE</t>
  </si>
  <si>
    <t>DICIEMBRE</t>
  </si>
  <si>
    <t>3 er SEGUIMIENTO</t>
  </si>
  <si>
    <t>TOTAL DE PRESUPUESTO</t>
  </si>
  <si>
    <t>Evaluación Anual</t>
  </si>
  <si>
    <t>Situación de la Acción</t>
  </si>
  <si>
    <t>Especifica</t>
  </si>
  <si>
    <t>Descripción</t>
  </si>
  <si>
    <t>Programado</t>
  </si>
  <si>
    <t>Sub Total Programado</t>
  </si>
  <si>
    <t>Ejecutado</t>
  </si>
  <si>
    <t>Saldo</t>
  </si>
  <si>
    <t>Evidencia de la acción</t>
  </si>
  <si>
    <t>Ejercido</t>
  </si>
  <si>
    <t>Valor</t>
  </si>
  <si>
    <t>Limitaciónes</t>
  </si>
  <si>
    <t>Reprogramar</t>
  </si>
  <si>
    <t>Eliminar</t>
  </si>
  <si>
    <t>%</t>
  </si>
  <si>
    <t>Justificacion</t>
  </si>
  <si>
    <t>NR</t>
  </si>
  <si>
    <t>Ninguna</t>
  </si>
  <si>
    <t>SUB - TOTAL</t>
  </si>
  <si>
    <t>Nota: Llene este formato por cada objetivo particular</t>
  </si>
  <si>
    <t>Formato:</t>
  </si>
  <si>
    <t>Código: PL-F-01-3</t>
  </si>
  <si>
    <t>Fecha: Octubre de 2013</t>
  </si>
  <si>
    <t>Rev. 5</t>
  </si>
  <si>
    <t>Pág. 1 de 1</t>
  </si>
  <si>
    <t>Nombre de la Unidad:</t>
  </si>
  <si>
    <t>Fecha:</t>
  </si>
  <si>
    <t>Institucional</t>
  </si>
  <si>
    <t>Unidad Académica o Administrativa</t>
  </si>
  <si>
    <t>Misión</t>
  </si>
  <si>
    <t>Visión</t>
  </si>
  <si>
    <t>Políticas Institucionales</t>
  </si>
  <si>
    <t>Función</t>
  </si>
  <si>
    <t>Autoevaluación</t>
  </si>
  <si>
    <t>Objetivos del Plan Estatal relacionados con la Unidad Académica o Administrativa</t>
  </si>
  <si>
    <t>FODA</t>
  </si>
  <si>
    <t>Fortalezas</t>
  </si>
  <si>
    <t>Oportunidades</t>
  </si>
  <si>
    <t>Objetivos del PID relacionados con la función de la Unidad Académica o Administrativa</t>
  </si>
  <si>
    <t xml:space="preserve"> Debilidades                 </t>
  </si>
  <si>
    <t>Amenazas</t>
  </si>
  <si>
    <t>Objetivos particulares del POA</t>
  </si>
  <si>
    <t>Presupuesto</t>
  </si>
  <si>
    <t>Meta</t>
  </si>
  <si>
    <t xml:space="preserve"> A. Marco Institucional y de la Unidad Académica o Administrativa , Objetivos Particulares.</t>
  </si>
  <si>
    <t>Código:  PL-F-01-3</t>
  </si>
  <si>
    <t>Partida Presupuestal</t>
  </si>
  <si>
    <t>Descripción de los logros</t>
  </si>
  <si>
    <t>Nombre de la Secretaria ó Dirección: PLANEACIÓN</t>
  </si>
  <si>
    <t>Refacciones y accesorios menores de equipo de cómputo y tecnologías de la información.( USB)</t>
  </si>
  <si>
    <t>C.P Luis Bañuelos Flores</t>
  </si>
  <si>
    <t>Fecha: Septiembre de 2015</t>
  </si>
  <si>
    <t>Rev. 6</t>
  </si>
  <si>
    <t>Lic. Cruz Corona Mendoza</t>
  </si>
  <si>
    <t>Objetivo 1: Brindar los servicios necesarios para el control escolar que sirva para respaldar y coadyuvar la formación profesional de los estudiantes de la Universidad Politécnica de Tlaxcala.</t>
  </si>
  <si>
    <t>Objetivo Particular 1: Brindar los servicios necesarios para el control escolar que sirva para respaldar y coadyuvar la formación profesional de los estudiantes de la Universidad Politécnica de Tlaxcala.</t>
  </si>
  <si>
    <t>Control Escolar</t>
  </si>
  <si>
    <t>Guiar a los aspirante a ingresar a la educación superior en el proceso de admisión.</t>
  </si>
  <si>
    <t>Realizar la Inscripción de los aspirantes a ingresar a la educación superior de licenciatura, especialización y Posgrado que oferte la Universidad Politécnica de Tlaxcala. (Inscripción)</t>
  </si>
  <si>
    <t>Rectificar la continuidad del plan de estudios de los programas educativos de cada estudiante incrito de forma regular. (Reinscripción)</t>
  </si>
  <si>
    <t>Cumplir con los procesos y politicas para estimular el desempeño academico de los estudiantes de la Universidad Politécnica de Tlaxcala. (Becas)</t>
  </si>
  <si>
    <t>Aplicar la  normatividad administrativa del proceso de Certificación y titulación de los estudiantesque han concluido con su programa educativo que le corresponde. (Certificación y Titulación)</t>
  </si>
  <si>
    <t>Cubrir el 100% de credencialización de los  alumnos de los seis programas educativos y maestría</t>
  </si>
  <si>
    <t xml:space="preserve">Realizar, Administrar y garantizar el funcionamiento al  100% de información en la UPT en los procesos de Admision, Inscripción, Reinscripción, becas, Certificación y titulación mediante el SII </t>
  </si>
  <si>
    <t>Capacitar constantemente al personal para brindar un servicio con eficacia a la comunidad estudiantil</t>
  </si>
  <si>
    <t>Validación y recepción de documentos establecidos en la convocatoria para entregar de ficha de admisión.</t>
  </si>
  <si>
    <t>Aplicación del examen de admisión, selección y publicación de resultados y procedimientos a seguir para su ingreso.</t>
  </si>
  <si>
    <t>Recepción y validación de documentación para el proceso de inscripción, integración y alta para la expedición de listas oficiales y de evaluación.</t>
  </si>
  <si>
    <t>Realizar y validar la inscripcion de estudiantes de nuevo ingreso de acuerdo a las fechas establecidas en el calendario académico</t>
  </si>
  <si>
    <t>Realizar y validar la inscripcion de estudiantes regulares de acuerdo a las fechas establecidas en el calendario académico</t>
  </si>
  <si>
    <t>verificar el el SII si no tienen aduedos de inscripción</t>
  </si>
  <si>
    <t>Realizar y validar su carga de materias para el cuatrimestre a cursar</t>
  </si>
  <si>
    <t>Capturar, validar y dar de alta a grupos para reinscripciones e integrar grupos para expedir listas oficiales y evaluaciones.</t>
  </si>
  <si>
    <t>Realizar y validar cambios de carrera, recursamientos de asignaturas y baja de estudiantes.</t>
  </si>
  <si>
    <t>Integrar, organizar y dar de alta los expedientes de reinscripción, examenes finales, exámenes de recuperación, equivalencias, recursamientos, cursos especiales, examenes de competencia y cambio de carrera</t>
  </si>
  <si>
    <t>Consultar el Sistema Integral de Información para la expedición de documentos oficiales como: constancias de estudios, de promedio e historiales académicos.</t>
  </si>
  <si>
    <t>Dar a conocer las diferentes becas existentes, asi como las bases de las mismas</t>
  </si>
  <si>
    <t>Expedir constancias que requiera la población estudiantil de acuerdo a los lineamientos solicitados, así como propios del departamento</t>
  </si>
  <si>
    <t>Orientar a los alumnos en los procedimientos a seguir para la obtención de la beca solicitada.</t>
  </si>
  <si>
    <t>cordinación y entrega de oficios de notificación como beneficiarios de beca</t>
  </si>
  <si>
    <t>Difusión de requisitos para trámites correspondientes en la obtención del Certificado, Titulo y/o Cédula profesional.</t>
  </si>
  <si>
    <t>Validación de documentos de Titulación y elaboración de constancias de Servicio Social, Actas de exención, Certificado parcial y/o total y Titulo Profesional.</t>
  </si>
  <si>
    <t>Integración y entrega de expedientes completo de documentos de Titulación, a través de reuniones, así como asesoría y/o en su caso gestión en SEP para la obtención de CédulaProfesional.</t>
  </si>
  <si>
    <t>Cotejo de expedientes de titulación y organización del mismo, así como entrega de Cédula Profesional a estudiantes que la hayan solicitado en tiempo oportuno.</t>
  </si>
  <si>
    <t>Programar fecha patra toma de fotografía para los alumnos de nuevo ingreso e intermedios  de la UPT.</t>
  </si>
  <si>
    <t xml:space="preserve">Elaboración de credenciales de los seis programas educativos y maestria </t>
  </si>
  <si>
    <t xml:space="preserve">Entrega de credenciales de los seis programas educativos y maestría  </t>
  </si>
  <si>
    <t>Recepción de solicitudes de reposicion de credenciales</t>
  </si>
  <si>
    <t>Capturar, validar y dar de alta los paquetes correspondientes a los estudiantes en la inscrpción, reinscripción, integracr grupos, cambios de carrera, equivalencias, recursamientos de asignaturas bajas temporales y definitivas.</t>
  </si>
  <si>
    <t xml:space="preserve">Verificar que las calificaciones de las evaluaciones ordinarias y finales esten capturadas y firmadas por el docente en el Sistema Integral de Información de la UPT. </t>
  </si>
  <si>
    <t>Recepción y autorización de solicitud de exámenes de recuperación final y evaluación por competencias creacion e integración de grupos y cotejo correspondiente en el Sistema Integral de información de la UPT</t>
  </si>
  <si>
    <t>Sugerir y analizar propuesta en la operatividad de la información y/o datos que se obtengan del sistema inetgral de Información para mejor funcionamiento del mismo, asi como del departamento.</t>
  </si>
  <si>
    <t>Realización de reuniones de trabajo, para las necesidades del departamento y realizar propuestas de mejora continua.</t>
  </si>
  <si>
    <t>Brindar mantenimiento al equipo de computo para ofrecer un buen servicio.</t>
  </si>
  <si>
    <t>Subdirección de Servicios Escolares</t>
  </si>
  <si>
    <t>Director de Planeación</t>
  </si>
  <si>
    <t>PLANEACIÓN - Control Escolar</t>
  </si>
  <si>
    <t>En la universidad Politécnica de Tlaxcala formamos profesionales competentes e innovadores, con calidad humana y capacidad para resolver necesidades sociales mediante la aplicación de su modelo educativo que contribuye al desarrollo tecnológico, económico y sustentable del País.</t>
  </si>
  <si>
    <t>La universidad Politécnica de Tlaxcala es reconocida por la pertinencia y acreditación de sus programas, por sus líneas de investigación aplicada, cuerpos académicos consolidados y alianzas estratégicas de alcance internacional para la transferencia y desarrollo tecnológico, en total correspondencia con el desarrollo sustentable de su entorno.</t>
  </si>
  <si>
    <t>Propiciar en la isntitución las condiciones adecuadas de planeación e infraestructura, necesarias para su crecimiento, apoyando la capacidad, competitividad, innovación y gestión académica y administrativa, en congruencia con los objetivos del plan nacional, estatal e institucional, establecidos para el desarrollo educativo, social, económico y tecnológico del estado y el país.</t>
  </si>
  <si>
    <t>La planeación participativa e integral de la Universidad es un medio a través del cual la institución orienta los pales, programas, proyectos y acciones de las diferentes áreas de la institución, hacia el logro de los objetivos del Plan institucional del desarrollo.</t>
  </si>
  <si>
    <t>1. Automatizar los procesos estratégicos y avances del sistema de información, que pertmitan a laUniversidad, generar la toma de decisiones pertinentes, y las metas sobre actualización de la normativa.                                                                                                                   2. Operar un proceso institucional de planeación prospectiva, que permita resolver las problemáticas observadas en todos los ámbitos ( de gestión, administración y dirección) de la Universidad, acordes con los lineamientos del subsistema de Universidades Politécnicas, la misión y visión de la Institución.                                                                                          3. Optimizar la infraestructura física, equipos mecánicos-técnicos y apoyo tecnológicos, para lograr competitividad, innovación e impacto en los sectores social y productivo.                                                                               4. Tener un servicio Telemático acorde al crecimiento que la Universidad tenga, ya que esto permitirá la conectividad con otras universidades.</t>
  </si>
  <si>
    <t>La Universidad tiene su propia Unidad de Planeación, ésta se ha desarrollado con ciertas limitaciones, participando en una primera instancia, en la elaboración delPlan Institucional de Desarrollo 2008-2015, a su vez la generación del Plan de Desarrollo de cada PE y los Programas Operativos Anuales.                                                         Actualmentese encuentra avocada a implementar el sistema permanente de planeación participativa.                       Actividad importante que se desarrolla para darle seguimiento a la ejecución de dichos planes y rpogramas, así como la evaluación que permite la mejora continua en toda la institución.</t>
  </si>
  <si>
    <t>Infraestructura                                                                                                                         La Universidad cuenta con 3 edificios de docencia para atender una matrícula total de 3,150 estudiantes, dos edificios de laboratorio y talleres, biblioteca, cafetería y almacén general.                                                                                                                                                                    Para septiembre de 2013 se prevé contar con un edificio mas de docencia que sería UD4.                                                                                                                                       El Subsistema de Universidades Politécnicas cuenta para el desarrollo de su infraestructura con un Manuela de espacios Educativos, el cual contiene el Plan maestro que indica el plan regulador estratégico de desarrollo físico de las Universidades, tambien contiene los proyectos arquitectónicos prototipo, especificaciones de edificios para dar en concesión, especificaciones de mobiliario y equipo, la definición del terreno y espacios educativos, el mantenimiento de inmuebles y equipo, la normatividad aplicable y documentos rectores y por último, los anexos con formatos y cédulas para la operación del documento.                                                                                                                                                                                 Para Septiembre 2012, la institución atendió una matrícula total de 3150 y para Septiembre de 2013 se tiene una proyección de atención de matricula total de 3400.                                                                                                                               Así mismo, es importante conisderar los espacios físicos y equipos complementarios necesariospara el adecuado desarrollo del proceso de aprendizaje y el fortalecimiento de la oferta educativa.                                                                  Planeación                                                                                                                    Servicio y bienestar estudiantil.                                                                                                      Para el 2012 se cuenta con un médico establecido en las instituciones de la Universidad, que proporcione servicio médico a nuestros estudiantes.                         Brindar servicios académicos y los trámites requeridos por los estudiantes con calidad y calidez.                                                                                                                                                         No se ejecutan los proyectos al 100% del PID.</t>
  </si>
  <si>
    <t>. Mejora la calidad de los procesos educativos y ampliar su cobertura incrementando los niveles de educación en la población.                                                                                               . Ofrecer una educación integral que equilibre la formación en valores ciudadanos, el desarrollo de competencias y la adquisición de conocimientos, a través de actividades regulaes del aula, la práctica Docente y el ambiente institucional, para fortalecer la convivencia democrática e intercultural.</t>
  </si>
  <si>
    <t>. Certificación de 4 procesos de Servicios Escolares dentro del SGC.         . Mejora continúa de procesos.               . Espacio para actividades de los alumnos y crecimiento de la UPT.</t>
  </si>
  <si>
    <t>.Ubicación de la Universidad, con amplia demanda de admisión.                                      . Transporte Colectivo.</t>
  </si>
  <si>
    <t>. Crear la infraestructura deportiva y recreativa para contribuir a la formación integral de la comunidad universitaria, logrando la interacción de la universidad con su entorno.                             . Satisfacer las necesidades académicas, administrativas y de educación en línea a través del uso de la plataforma informática y conectividad requerida.                                                  . Proporcionar mantenimiento y soporte técnico con oportunidad y calidad, para el buen funcionamiento de instalaciones, equipo y mobiliarios.                                                         . Formular los planes de desarrollo, los programas operativos anuales y los proyectos de la universidad para apoyar su adecuado crecimiento y consolidación.                                            . Consolidar en la Universidad del Sistema Integral de Información Estadística del Subsistema de Universidades Politécnicas para aopyar los procesos de planeación, evaluación y toma de decisiones.</t>
  </si>
  <si>
    <t>. Manual de ingreso por equivalencias. . Espacio físico.                                           . Capacitación.                                              . Ifraestructura de computo (Servidor de internet).</t>
  </si>
  <si>
    <t xml:space="preserve">. Trámites lentos de registro de la CUP ante la DGP de la SEP.                                                         . Capacidad física para aceptar alumnos.      .Seguridad contra actos de vandalismo.         .Concientizar a estudiantes, area docente y administrativa para respetar fechas de trámite.                                                                      . Distancia para hacer pagos en el banco.                            </t>
  </si>
  <si>
    <t>Pasajes  terrestres</t>
  </si>
  <si>
    <t>Viáticos en el País</t>
  </si>
  <si>
    <t>Instalación, Reparación y mantenimiento de equipo de cómputo y tecnología de la información</t>
  </si>
  <si>
    <t>Refacciones y accesorios menores de equipo de cómputo y tecnologías de la información.</t>
  </si>
  <si>
    <t>Productos alimenticios para personas</t>
  </si>
  <si>
    <t>Material impreso e información digital</t>
  </si>
  <si>
    <t>Materiales, útiles y equipos menores de tecnólogias de la información y comunicaciones</t>
  </si>
  <si>
    <t>Materiales, Útiles y equipos menores de oficina</t>
  </si>
  <si>
    <t>Partida</t>
  </si>
  <si>
    <t>Concepto</t>
  </si>
  <si>
    <t>Enero</t>
  </si>
  <si>
    <t>Febrero</t>
  </si>
  <si>
    <t>Marzo</t>
  </si>
  <si>
    <t>Abril</t>
  </si>
  <si>
    <t>Mayo</t>
  </si>
  <si>
    <t>Junio</t>
  </si>
  <si>
    <t>Julio</t>
  </si>
  <si>
    <t>Agosto</t>
  </si>
  <si>
    <t>Septiembre</t>
  </si>
  <si>
    <t>Octubre</t>
  </si>
  <si>
    <t>Noviembre</t>
  </si>
  <si>
    <t>Diciembre</t>
  </si>
  <si>
    <t>Materiales útiles y equipos menores de oficina</t>
  </si>
  <si>
    <t>Materiales, útiles y equipo menores de tecnólogias de la información y comunicaciones</t>
  </si>
  <si>
    <t>Productos alimenticios para peronas</t>
  </si>
  <si>
    <t>Refacciones y accesorios menores de equipo de cómputo y tecnologías de la información</t>
  </si>
  <si>
    <t>Instalación. Reparación y mantenimiento de equipo de cómputo y tecnología de la información</t>
  </si>
  <si>
    <t>Pasajes terrestres</t>
  </si>
  <si>
    <t>DICIEMBRE -- 2016</t>
  </si>
  <si>
    <t>Anual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</si>
</sst>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24"/>
      <color theme="1"/>
      <name val="Arial"/>
      <family val="2"/>
    </font>
    <font>
      <b/>
      <sz val="16"/>
      <color theme="1"/>
      <name val="Tahoma"/>
      <family val="2"/>
    </font>
    <font>
      <b/>
      <sz val="14"/>
      <color theme="1"/>
      <name val="Tahoma"/>
      <family val="2"/>
    </font>
    <font>
      <sz val="14"/>
      <color theme="1"/>
      <name val="Tahoma"/>
      <family val="2"/>
    </font>
    <font>
      <b/>
      <sz val="14"/>
      <color theme="1"/>
      <name val="Calibri"/>
      <family val="2"/>
      <scheme val="minor"/>
    </font>
    <font>
      <b/>
      <sz val="12"/>
      <color theme="1"/>
      <name val="Tahoma"/>
      <family val="2"/>
    </font>
    <font>
      <b/>
      <sz val="11"/>
      <color theme="1"/>
      <name val="Tahoma"/>
      <family val="2"/>
    </font>
    <font>
      <b/>
      <sz val="9"/>
      <color theme="1"/>
      <name val="Tahoma"/>
      <family val="2"/>
    </font>
    <font>
      <sz val="9"/>
      <color theme="1"/>
      <name val="Tahoma"/>
      <family val="2"/>
    </font>
    <font>
      <b/>
      <sz val="12"/>
      <color theme="1"/>
      <name val="Calibri"/>
      <family val="2"/>
      <scheme val="minor"/>
    </font>
    <font>
      <b/>
      <sz val="16"/>
      <color theme="1"/>
      <name val="Calibri"/>
      <family val="2"/>
      <scheme val="minor"/>
    </font>
    <font>
      <b/>
      <sz val="8"/>
      <color theme="1"/>
      <name val="Tahoma"/>
      <family val="2"/>
    </font>
    <font>
      <b/>
      <sz val="10"/>
      <color theme="1"/>
      <name val="Tahoma"/>
      <family val="2"/>
    </font>
    <font>
      <sz val="10"/>
      <color theme="1"/>
      <name val="Tahoma"/>
      <family val="2"/>
    </font>
    <font>
      <b/>
      <sz val="9.5"/>
      <color theme="1"/>
      <name val="Tahoma"/>
      <family val="2"/>
    </font>
    <font>
      <sz val="9"/>
      <color indexed="8"/>
      <name val="Tahoma"/>
      <family val="2"/>
    </font>
    <font>
      <b/>
      <sz val="9"/>
      <color indexed="8"/>
      <name val="Tahoma"/>
      <family val="2"/>
    </font>
    <font>
      <sz val="10"/>
      <color indexed="8"/>
      <name val="Arial"/>
      <family val="2"/>
    </font>
    <font>
      <sz val="9"/>
      <color indexed="8"/>
      <name val="Arial"/>
      <family val="2"/>
    </font>
    <font>
      <sz val="10"/>
      <color indexed="8"/>
      <name val="Wingdings"/>
      <charset val="2"/>
    </font>
  </fonts>
  <fills count="21">
    <fill>
      <patternFill patternType="none"/>
    </fill>
    <fill>
      <patternFill patternType="gray125"/>
    </fill>
    <fill>
      <patternFill patternType="solid">
        <fgColor theme="9"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E0E0E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A585BD"/>
        <bgColor indexed="64"/>
      </patternFill>
    </fill>
    <fill>
      <patternFill patternType="solid">
        <fgColor rgb="FFBBB2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E7E4F4"/>
        <bgColor indexed="64"/>
      </patternFill>
    </fill>
    <fill>
      <patternFill patternType="solid">
        <fgColor theme="4" tint="0.39997558519241921"/>
        <bgColor indexed="64"/>
      </patternFill>
    </fill>
    <fill>
      <patternFill patternType="solid">
        <fgColor rgb="FF8D64AC"/>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79998168889431442"/>
        <bgColor indexed="64"/>
      </patternFill>
    </fill>
  </fills>
  <borders count="3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ck">
        <color theme="1"/>
      </left>
      <right/>
      <top style="thick">
        <color theme="1"/>
      </top>
      <bottom/>
      <diagonal/>
    </border>
    <border>
      <left/>
      <right/>
      <top style="thick">
        <color theme="1"/>
      </top>
      <bottom/>
      <diagonal/>
    </border>
    <border>
      <left style="thin">
        <color theme="1"/>
      </left>
      <right/>
      <top style="thick">
        <color theme="1"/>
      </top>
      <bottom/>
      <diagonal/>
    </border>
    <border>
      <left/>
      <right style="medium">
        <color theme="1"/>
      </right>
      <top style="thick">
        <color theme="1"/>
      </top>
      <bottom/>
      <diagonal/>
    </border>
    <border>
      <left style="medium">
        <color theme="1"/>
      </left>
      <right style="thin">
        <color theme="1"/>
      </right>
      <top style="thick">
        <color theme="1"/>
      </top>
      <bottom style="thin">
        <color theme="1"/>
      </bottom>
      <diagonal/>
    </border>
    <border>
      <left style="thin">
        <color theme="1"/>
      </left>
      <right style="thin">
        <color theme="1"/>
      </right>
      <top style="thick">
        <color theme="1"/>
      </top>
      <bottom style="thin">
        <color theme="1"/>
      </bottom>
      <diagonal/>
    </border>
    <border>
      <left style="thin">
        <color theme="1"/>
      </left>
      <right/>
      <top style="thick">
        <color theme="1"/>
      </top>
      <bottom style="thin">
        <color theme="1"/>
      </bottom>
      <diagonal/>
    </border>
    <border>
      <left style="slantDashDot">
        <color theme="1"/>
      </left>
      <right style="thin">
        <color theme="1"/>
      </right>
      <top style="thick">
        <color theme="1"/>
      </top>
      <bottom style="thin">
        <color theme="1"/>
      </bottom>
      <diagonal/>
    </border>
    <border>
      <left style="thin">
        <color theme="1"/>
      </left>
      <right style="medium">
        <color theme="1"/>
      </right>
      <top style="thick">
        <color theme="1"/>
      </top>
      <bottom style="thin">
        <color theme="1"/>
      </bottom>
      <diagonal/>
    </border>
    <border>
      <left/>
      <right/>
      <top style="thick">
        <color theme="1"/>
      </top>
      <bottom style="dotted">
        <color rgb="FF000066"/>
      </bottom>
      <diagonal/>
    </border>
    <border>
      <left style="dotted">
        <color rgb="FF000066"/>
      </left>
      <right/>
      <top style="thick">
        <color theme="1"/>
      </top>
      <bottom style="dotted">
        <color rgb="FF000066"/>
      </bottom>
      <diagonal/>
    </border>
    <border>
      <left style="medium">
        <color rgb="FF000066"/>
      </left>
      <right/>
      <top style="thick">
        <color theme="1"/>
      </top>
      <bottom style="dotted">
        <color rgb="FF000066"/>
      </bottom>
      <diagonal/>
    </border>
    <border>
      <left style="medium">
        <color theme="1"/>
      </left>
      <right/>
      <top style="thick">
        <color theme="1"/>
      </top>
      <bottom/>
      <diagonal/>
    </border>
    <border>
      <left style="medium">
        <color theme="1" tint="4.9989318521683403E-2"/>
      </left>
      <right/>
      <top style="thick">
        <color theme="1"/>
      </top>
      <bottom/>
      <diagonal/>
    </border>
    <border>
      <left/>
      <right style="thick">
        <color theme="1"/>
      </right>
      <top style="thick">
        <color theme="1"/>
      </top>
      <bottom/>
      <diagonal/>
    </border>
    <border>
      <left style="thick">
        <color theme="1"/>
      </left>
      <right/>
      <top/>
      <bottom/>
      <diagonal/>
    </border>
    <border>
      <left style="thin">
        <color theme="1"/>
      </left>
      <right style="thin">
        <color theme="1"/>
      </right>
      <top style="thin">
        <color theme="1"/>
      </top>
      <bottom/>
      <diagonal/>
    </border>
    <border>
      <left style="thin">
        <color theme="1"/>
      </left>
      <right style="medium">
        <color theme="1"/>
      </right>
      <top style="thin">
        <color theme="1"/>
      </top>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slantDashDot">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dotted">
        <color rgb="FF000066"/>
      </right>
      <top/>
      <bottom/>
      <diagonal/>
    </border>
    <border>
      <left style="dotted">
        <color rgb="FF000066"/>
      </left>
      <right style="dotted">
        <color rgb="FF000066"/>
      </right>
      <top/>
      <bottom/>
      <diagonal/>
    </border>
    <border>
      <left style="dotted">
        <color rgb="FF000066"/>
      </left>
      <right style="medium">
        <color theme="1"/>
      </right>
      <top/>
      <bottom/>
      <diagonal/>
    </border>
    <border>
      <left/>
      <right/>
      <top style="dotted">
        <color rgb="FF000066"/>
      </top>
      <bottom style="dotted">
        <color rgb="FF000066"/>
      </bottom>
      <diagonal/>
    </border>
    <border>
      <left style="medium">
        <color theme="1" tint="4.9989318521683403E-2"/>
      </left>
      <right style="dotted">
        <color theme="1" tint="4.9989318521683403E-2"/>
      </right>
      <top style="dotted">
        <color theme="1" tint="4.9989318521683403E-2"/>
      </top>
      <bottom/>
      <diagonal/>
    </border>
    <border>
      <left/>
      <right style="dotted">
        <color rgb="FF000066"/>
      </right>
      <top style="dotted">
        <color rgb="FF000066"/>
      </top>
      <bottom style="dotted">
        <color rgb="FF000066"/>
      </bottom>
      <diagonal/>
    </border>
    <border>
      <left style="dotted">
        <color rgb="FF000066"/>
      </left>
      <right style="thick">
        <color theme="1"/>
      </right>
      <top style="dotted">
        <color rgb="FF000066"/>
      </top>
      <bottom style="dotted">
        <color rgb="FF000066"/>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slantDashDot">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top style="dotted">
        <color rgb="FF000066"/>
      </top>
      <bottom/>
      <diagonal/>
    </border>
    <border>
      <left style="medium">
        <color theme="1" tint="4.9989318521683403E-2"/>
      </left>
      <right style="dotted">
        <color theme="1" tint="4.9989318521683403E-2"/>
      </right>
      <top/>
      <bottom style="medium">
        <color theme="1"/>
      </bottom>
      <diagonal/>
    </border>
    <border>
      <left/>
      <right style="dotted">
        <color rgb="FF000066"/>
      </right>
      <top style="dotted">
        <color rgb="FF000066"/>
      </top>
      <bottom/>
      <diagonal/>
    </border>
    <border>
      <left style="dotted">
        <color rgb="FF000066"/>
      </left>
      <right style="thick">
        <color theme="1"/>
      </right>
      <top style="dotted">
        <color rgb="FF000066"/>
      </top>
      <bottom/>
      <diagonal/>
    </border>
    <border>
      <left style="dotted">
        <color rgb="FF000066"/>
      </left>
      <right style="dotted">
        <color rgb="FF000066"/>
      </right>
      <top/>
      <bottom style="dotted">
        <color rgb="FF000066"/>
      </bottom>
      <diagonal/>
    </border>
    <border>
      <left style="dotted">
        <color rgb="FF000066"/>
      </left>
      <right/>
      <top/>
      <bottom style="dotted">
        <color rgb="FF000066"/>
      </bottom>
      <diagonal/>
    </border>
    <border>
      <left style="slantDashDot">
        <color theme="1"/>
      </left>
      <right style="dotted">
        <color rgb="FF000066"/>
      </right>
      <top style="medium">
        <color theme="1"/>
      </top>
      <bottom/>
      <diagonal/>
    </border>
    <border>
      <left style="medium">
        <color theme="1"/>
      </left>
      <right style="dotted">
        <color theme="1"/>
      </right>
      <top style="medium">
        <color theme="1"/>
      </top>
      <bottom style="dotted">
        <color theme="1"/>
      </bottom>
      <diagonal/>
    </border>
    <border>
      <left style="dotted">
        <color theme="1"/>
      </left>
      <right style="dotted">
        <color rgb="FF000066"/>
      </right>
      <top style="medium">
        <color theme="1"/>
      </top>
      <bottom style="dotted">
        <color theme="1"/>
      </bottom>
      <diagonal/>
    </border>
    <border>
      <left/>
      <right style="medium">
        <color theme="1"/>
      </right>
      <top style="medium">
        <color theme="1"/>
      </top>
      <bottom style="dotted">
        <color rgb="FF000066"/>
      </bottom>
      <diagonal/>
    </border>
    <border>
      <left style="dotted">
        <color indexed="64"/>
      </left>
      <right/>
      <top style="dotted">
        <color indexed="64"/>
      </top>
      <bottom style="dotted">
        <color indexed="64"/>
      </bottom>
      <diagonal/>
    </border>
    <border>
      <left style="dotted">
        <color rgb="FF000066"/>
      </left>
      <right style="dotted">
        <color rgb="FF000066"/>
      </right>
      <top style="dotted">
        <color rgb="FF000066"/>
      </top>
      <bottom style="dotted">
        <color rgb="FF000066"/>
      </bottom>
      <diagonal/>
    </border>
    <border>
      <left style="dotted">
        <color rgb="FF000066"/>
      </left>
      <right/>
      <top style="dotted">
        <color rgb="FF000066"/>
      </top>
      <bottom style="dotted">
        <color rgb="FF000066"/>
      </bottom>
      <diagonal/>
    </border>
    <border>
      <left style="slantDashDot">
        <color theme="1"/>
      </left>
      <right style="dotted">
        <color rgb="FF000066"/>
      </right>
      <top style="dotted">
        <color theme="1"/>
      </top>
      <bottom style="dotted">
        <color theme="1"/>
      </bottom>
      <diagonal/>
    </border>
    <border>
      <left style="medium">
        <color theme="1"/>
      </left>
      <right style="dotted">
        <color theme="1"/>
      </right>
      <top style="dotted">
        <color theme="1"/>
      </top>
      <bottom style="dotted">
        <color theme="1"/>
      </bottom>
      <diagonal/>
    </border>
    <border>
      <left style="dotted">
        <color theme="1"/>
      </left>
      <right style="dotted">
        <color rgb="FF000066"/>
      </right>
      <top style="dotted">
        <color theme="1"/>
      </top>
      <bottom style="dotted">
        <color theme="1"/>
      </bottom>
      <diagonal/>
    </border>
    <border>
      <left/>
      <right style="medium">
        <color theme="1"/>
      </right>
      <top style="dotted">
        <color rgb="FF000066"/>
      </top>
      <bottom style="dotted">
        <color rgb="FF000066"/>
      </bottom>
      <diagonal/>
    </border>
    <border>
      <left style="thick">
        <color theme="1"/>
      </left>
      <right/>
      <top/>
      <bottom style="medium">
        <color theme="1"/>
      </bottom>
      <diagonal/>
    </border>
    <border>
      <left/>
      <right/>
      <top/>
      <bottom style="medium">
        <color theme="1"/>
      </bottom>
      <diagonal/>
    </border>
    <border>
      <left/>
      <right/>
      <top/>
      <bottom style="thick">
        <color theme="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thick">
        <color rgb="FF0033CC"/>
      </top>
      <bottom style="dotted">
        <color indexed="64"/>
      </bottom>
      <diagonal/>
    </border>
    <border>
      <left/>
      <right style="dotted">
        <color indexed="64"/>
      </right>
      <top style="thick">
        <color rgb="FF0033CC"/>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style="dotted">
        <color indexed="64"/>
      </top>
      <bottom style="dotted">
        <color indexed="64"/>
      </bottom>
      <diagonal/>
    </border>
    <border>
      <left style="dotted">
        <color indexed="64"/>
      </left>
      <right/>
      <top style="dotted">
        <color indexed="64"/>
      </top>
      <bottom style="thick">
        <color rgb="FF1B0EC4"/>
      </bottom>
      <diagonal/>
    </border>
    <border>
      <left/>
      <right/>
      <top style="dotted">
        <color indexed="64"/>
      </top>
      <bottom style="thick">
        <color rgb="FF1B0EC4"/>
      </bottom>
      <diagonal/>
    </border>
    <border>
      <left style="dotted">
        <color indexed="64"/>
      </left>
      <right style="dotted">
        <color indexed="64"/>
      </right>
      <top style="dotted">
        <color indexed="64"/>
      </top>
      <bottom style="thick">
        <color rgb="FF1B0EC4"/>
      </bottom>
      <diagonal/>
    </border>
    <border>
      <left style="dotted">
        <color indexed="64"/>
      </left>
      <right/>
      <top style="thick">
        <color rgb="FF1B0EC4"/>
      </top>
      <bottom style="dotted">
        <color indexed="64"/>
      </bottom>
      <diagonal/>
    </border>
    <border>
      <left/>
      <right/>
      <top style="thick">
        <color rgb="FF1B0EC4"/>
      </top>
      <bottom style="dotted">
        <color indexed="64"/>
      </bottom>
      <diagonal/>
    </border>
    <border>
      <left style="dotted">
        <color indexed="64"/>
      </left>
      <right/>
      <top/>
      <bottom/>
      <diagonal/>
    </border>
    <border>
      <left/>
      <right style="dotted">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dotted">
        <color theme="1"/>
      </left>
      <right/>
      <top style="dotted">
        <color theme="1"/>
      </top>
      <bottom style="dotted">
        <color theme="1"/>
      </bottom>
      <diagonal/>
    </border>
    <border>
      <left style="slantDashDot">
        <color theme="1"/>
      </left>
      <right style="thin">
        <color theme="1"/>
      </right>
      <top style="thin">
        <color theme="1"/>
      </top>
      <bottom/>
      <diagonal/>
    </border>
    <border>
      <left style="slantDashDot">
        <color theme="1"/>
      </left>
      <right style="thin">
        <color theme="1"/>
      </right>
      <top/>
      <bottom style="medium">
        <color theme="1"/>
      </bottom>
      <diagonal/>
    </border>
    <border>
      <left style="slantDashDot">
        <color theme="1"/>
      </left>
      <right/>
      <top style="thick">
        <color theme="1"/>
      </top>
      <bottom style="thin">
        <color theme="1"/>
      </bottom>
      <diagonal/>
    </border>
    <border>
      <left/>
      <right/>
      <top style="thick">
        <color theme="1"/>
      </top>
      <bottom style="thin">
        <color theme="1"/>
      </bottom>
      <diagonal/>
    </border>
    <border>
      <left/>
      <right style="medium">
        <color theme="1"/>
      </right>
      <top style="thick">
        <color theme="1"/>
      </top>
      <bottom style="thin">
        <color theme="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000066"/>
      </left>
      <right style="thin">
        <color rgb="FF000066"/>
      </right>
      <top style="thick">
        <color theme="1"/>
      </top>
      <bottom style="thin">
        <color theme="1"/>
      </bottom>
      <diagonal/>
    </border>
    <border>
      <left style="thin">
        <color rgb="FF000066"/>
      </left>
      <right style="slantDashDot">
        <color theme="1"/>
      </right>
      <top style="thick">
        <color theme="1"/>
      </top>
      <bottom style="thin">
        <color theme="1"/>
      </bottom>
      <diagonal/>
    </border>
    <border>
      <left style="thin">
        <color rgb="FF000066"/>
      </left>
      <right/>
      <top style="thick">
        <color theme="1"/>
      </top>
      <bottom style="thin">
        <color theme="1"/>
      </bottom>
      <diagonal/>
    </border>
    <border>
      <left/>
      <right style="thin">
        <color theme="1"/>
      </right>
      <top style="thick">
        <color theme="1"/>
      </top>
      <bottom/>
      <diagonal/>
    </border>
    <border>
      <left/>
      <right style="thin">
        <color theme="1"/>
      </right>
      <top/>
      <bottom/>
      <diagonal/>
    </border>
    <border>
      <left/>
      <right style="thin">
        <color theme="1"/>
      </right>
      <top/>
      <bottom style="medium">
        <color theme="1"/>
      </bottom>
      <diagonal/>
    </border>
    <border>
      <left style="thin">
        <color theme="1"/>
      </left>
      <right/>
      <top/>
      <bottom/>
      <diagonal/>
    </border>
    <border>
      <left style="thin">
        <color theme="1"/>
      </left>
      <right/>
      <top/>
      <bottom style="medium">
        <color theme="1"/>
      </bottom>
      <diagonal/>
    </border>
    <border>
      <left style="thin">
        <color theme="1"/>
      </left>
      <right/>
      <top style="medium">
        <color theme="1"/>
      </top>
      <bottom style="dotted">
        <color theme="1"/>
      </bottom>
      <diagonal/>
    </border>
    <border>
      <left style="thin">
        <color theme="1"/>
      </left>
      <right/>
      <top style="dotted">
        <color theme="1"/>
      </top>
      <bottom style="dotted">
        <color theme="1"/>
      </bottom>
      <diagonal/>
    </border>
    <border>
      <left style="dotted">
        <color theme="1"/>
      </left>
      <right style="dotted">
        <color rgb="FF000066"/>
      </right>
      <top style="dotted">
        <color theme="1"/>
      </top>
      <bottom/>
      <diagonal/>
    </border>
    <border>
      <left style="dotted">
        <color theme="1"/>
      </left>
      <right/>
      <top style="dotted">
        <color theme="1"/>
      </top>
      <bottom style="thin">
        <color theme="1"/>
      </bottom>
      <diagonal/>
    </border>
    <border>
      <left style="thin">
        <color theme="1"/>
      </left>
      <right/>
      <top style="dotted">
        <color theme="1"/>
      </top>
      <bottom style="thin">
        <color theme="1"/>
      </bottom>
      <diagonal/>
    </border>
    <border>
      <left style="dotted">
        <color theme="1"/>
      </left>
      <right style="dotted">
        <color rgb="FF000066"/>
      </right>
      <top style="dotted">
        <color theme="1"/>
      </top>
      <bottom style="thin">
        <color theme="1"/>
      </bottom>
      <diagonal/>
    </border>
    <border>
      <left style="dotted">
        <color rgb="FF000066"/>
      </left>
      <right style="dotted">
        <color rgb="FF000066"/>
      </right>
      <top style="dotted">
        <color rgb="FF000066"/>
      </top>
      <bottom style="thin">
        <color theme="1"/>
      </bottom>
      <diagonal/>
    </border>
    <border>
      <left style="dotted">
        <color rgb="FF000066"/>
      </left>
      <right/>
      <top style="dotted">
        <color rgb="FF000066"/>
      </top>
      <bottom style="thin">
        <color theme="1"/>
      </bottom>
      <diagonal/>
    </border>
    <border>
      <left style="dotted">
        <color rgb="FF000066"/>
      </left>
      <right/>
      <top/>
      <bottom style="thin">
        <color theme="1"/>
      </bottom>
      <diagonal/>
    </border>
    <border>
      <left style="medium">
        <color theme="1"/>
      </left>
      <right style="dotted">
        <color theme="1"/>
      </right>
      <top style="dotted">
        <color theme="1"/>
      </top>
      <bottom style="thin">
        <color theme="1"/>
      </bottom>
      <diagonal/>
    </border>
    <border>
      <left/>
      <right style="medium">
        <color theme="1"/>
      </right>
      <top style="dotted">
        <color rgb="FF000066"/>
      </top>
      <bottom style="thin">
        <color theme="1"/>
      </bottom>
      <diagonal/>
    </border>
    <border>
      <left style="thick">
        <color theme="1"/>
      </left>
      <right style="dotted">
        <color theme="1"/>
      </right>
      <top style="medium">
        <color theme="1"/>
      </top>
      <bottom/>
      <diagonal/>
    </border>
    <border>
      <left style="thick">
        <color theme="1"/>
      </left>
      <right style="dotted">
        <color theme="1"/>
      </right>
      <top/>
      <bottom/>
      <diagonal/>
    </border>
    <border>
      <left style="dotted">
        <color theme="1"/>
      </left>
      <right style="dotted">
        <color rgb="FF000066"/>
      </right>
      <top/>
      <bottom style="dotted">
        <color theme="1"/>
      </bottom>
      <diagonal/>
    </border>
    <border>
      <left style="slantDashDot">
        <color theme="1"/>
      </left>
      <right style="dotted">
        <color rgb="FF000066"/>
      </right>
      <top/>
      <bottom style="dotted">
        <color theme="1"/>
      </bottom>
      <diagonal/>
    </border>
    <border>
      <left style="medium">
        <color theme="1"/>
      </left>
      <right style="dotted">
        <color theme="1"/>
      </right>
      <top/>
      <bottom style="dotted">
        <color theme="1"/>
      </bottom>
      <diagonal/>
    </border>
    <border>
      <left/>
      <right style="medium">
        <color theme="1"/>
      </right>
      <top/>
      <bottom style="dotted">
        <color rgb="FF000066"/>
      </bottom>
      <diagonal/>
    </border>
    <border>
      <left style="dotted">
        <color rgb="FF000066"/>
      </left>
      <right style="dotted">
        <color rgb="FF000066"/>
      </right>
      <top style="medium">
        <color theme="1"/>
      </top>
      <bottom style="dotted">
        <color rgb="FF000066"/>
      </bottom>
      <diagonal/>
    </border>
    <border>
      <left style="dotted">
        <color rgb="FF000066"/>
      </left>
      <right/>
      <top style="medium">
        <color theme="1"/>
      </top>
      <bottom style="dotted">
        <color rgb="FF000066"/>
      </bottom>
      <diagonal/>
    </border>
    <border>
      <left style="dotted">
        <color theme="1"/>
      </left>
      <right/>
      <top/>
      <bottom/>
      <diagonal/>
    </border>
    <border>
      <left style="thick">
        <color theme="1"/>
      </left>
      <right style="dotted">
        <color theme="1"/>
      </right>
      <top/>
      <bottom style="thin">
        <color theme="1"/>
      </bottom>
      <diagonal/>
    </border>
    <border>
      <left style="medium">
        <color theme="1"/>
      </left>
      <right style="dotted">
        <color theme="1"/>
      </right>
      <top/>
      <bottom/>
      <diagonal/>
    </border>
    <border>
      <left style="slantDashDot">
        <color theme="1"/>
      </left>
      <right style="dotted">
        <color rgb="FF000066"/>
      </right>
      <top style="dotted">
        <color theme="1"/>
      </top>
      <bottom style="thin">
        <color theme="1"/>
      </bottom>
      <diagonal/>
    </border>
    <border>
      <left style="dotted">
        <color rgb="FF000066"/>
      </left>
      <right style="dotted">
        <color rgb="FF000066"/>
      </right>
      <top style="dotted">
        <color rgb="FF000066"/>
      </top>
      <bottom/>
      <diagonal/>
    </border>
    <border>
      <left style="dotted">
        <color rgb="FF000066"/>
      </left>
      <right/>
      <top style="dotted">
        <color rgb="FF000066"/>
      </top>
      <bottom/>
      <diagonal/>
    </border>
    <border>
      <left style="slantDashDot">
        <color theme="1"/>
      </left>
      <right style="dotted">
        <color rgb="FF000066"/>
      </right>
      <top/>
      <bottom/>
      <diagonal/>
    </border>
    <border>
      <left style="dotted">
        <color rgb="FF000066"/>
      </left>
      <right/>
      <top/>
      <bottom/>
      <diagonal/>
    </border>
    <border>
      <left style="medium">
        <color theme="1"/>
      </left>
      <right style="dotted">
        <color theme="1"/>
      </right>
      <top style="dotted">
        <color theme="1"/>
      </top>
      <bottom/>
      <diagonal/>
    </border>
    <border>
      <left/>
      <right style="medium">
        <color theme="1"/>
      </right>
      <top style="dotted">
        <color rgb="FF000066"/>
      </top>
      <bottom/>
      <diagonal/>
    </border>
    <border>
      <left style="dotted">
        <color theme="1"/>
      </left>
      <right style="dotted">
        <color theme="1"/>
      </right>
      <top style="thin">
        <color theme="1"/>
      </top>
      <bottom style="dotted">
        <color theme="1"/>
      </bottom>
      <diagonal/>
    </border>
    <border>
      <left style="dotted">
        <color theme="1"/>
      </left>
      <right style="medium">
        <color theme="1"/>
      </right>
      <top style="thin">
        <color theme="1"/>
      </top>
      <bottom style="dotted">
        <color theme="1"/>
      </bottom>
      <diagonal/>
    </border>
    <border>
      <left style="dotted">
        <color theme="1"/>
      </left>
      <right style="dotted">
        <color theme="1"/>
      </right>
      <top style="dotted">
        <color theme="1"/>
      </top>
      <bottom style="dotted">
        <color theme="1"/>
      </bottom>
      <diagonal/>
    </border>
    <border>
      <left style="dotted">
        <color theme="1"/>
      </left>
      <right style="medium">
        <color theme="1"/>
      </right>
      <top style="dotted">
        <color theme="1"/>
      </top>
      <bottom style="dotted">
        <color theme="1"/>
      </bottom>
      <diagonal/>
    </border>
    <border>
      <left style="dotted">
        <color theme="1"/>
      </left>
      <right style="dotted">
        <color theme="1"/>
      </right>
      <top style="dotted">
        <color theme="1"/>
      </top>
      <bottom style="thin">
        <color theme="1"/>
      </bottom>
      <diagonal/>
    </border>
    <border>
      <left style="dotted">
        <color theme="1"/>
      </left>
      <right style="medium">
        <color theme="1"/>
      </right>
      <top style="dotted">
        <color theme="1"/>
      </top>
      <bottom style="thin">
        <color theme="1"/>
      </bottom>
      <diagonal/>
    </border>
    <border>
      <left style="thick">
        <color theme="1"/>
      </left>
      <right style="dotted">
        <color theme="1"/>
      </right>
      <top style="thin">
        <color theme="1"/>
      </top>
      <bottom/>
      <diagonal/>
    </border>
    <border>
      <left style="dotted">
        <color theme="1"/>
      </left>
      <right style="dotted">
        <color theme="1"/>
      </right>
      <top/>
      <bottom style="thick">
        <color theme="1"/>
      </bottom>
      <diagonal/>
    </border>
    <border>
      <left style="dotted">
        <color theme="1"/>
      </left>
      <right/>
      <top/>
      <bottom style="thick">
        <color theme="1"/>
      </bottom>
      <diagonal/>
    </border>
    <border>
      <left/>
      <right style="dotted">
        <color theme="1"/>
      </right>
      <top/>
      <bottom style="thick">
        <color theme="1"/>
      </bottom>
      <diagonal/>
    </border>
    <border>
      <left style="dotted">
        <color theme="1"/>
      </left>
      <right style="medium">
        <color theme="1"/>
      </right>
      <top/>
      <bottom style="thick">
        <color theme="1"/>
      </bottom>
      <diagonal/>
    </border>
    <border>
      <left style="dotted">
        <color theme="1"/>
      </left>
      <right style="dotted">
        <color theme="1"/>
      </right>
      <top/>
      <bottom/>
      <diagonal/>
    </border>
    <border>
      <left style="dotted">
        <color theme="1"/>
      </left>
      <right style="medium">
        <color theme="1"/>
      </right>
      <top/>
      <bottom/>
      <diagonal/>
    </border>
    <border>
      <left style="dotted">
        <color theme="1"/>
      </left>
      <right/>
      <top style="thin">
        <color theme="1"/>
      </top>
      <bottom style="dotted">
        <color theme="1"/>
      </bottom>
      <diagonal/>
    </border>
    <border>
      <left style="medium">
        <color theme="1"/>
      </left>
      <right style="dotted">
        <color theme="1"/>
      </right>
      <top style="thin">
        <color theme="1"/>
      </top>
      <bottom style="dotted">
        <color theme="1"/>
      </bottom>
      <diagonal/>
    </border>
    <border>
      <left style="slantDashDot">
        <color theme="1"/>
      </left>
      <right style="dotted">
        <color theme="1"/>
      </right>
      <top style="thin">
        <color theme="1"/>
      </top>
      <bottom style="dotted">
        <color theme="1"/>
      </bottom>
      <diagonal/>
    </border>
    <border>
      <left style="slantDashDot">
        <color theme="1"/>
      </left>
      <right style="dotted">
        <color theme="1"/>
      </right>
      <top style="dotted">
        <color theme="1"/>
      </top>
      <bottom style="dotted">
        <color theme="1"/>
      </bottom>
      <diagonal/>
    </border>
    <border>
      <left style="slantDashDot">
        <color theme="1"/>
      </left>
      <right style="dotted">
        <color theme="1"/>
      </right>
      <top style="dotted">
        <color theme="1"/>
      </top>
      <bottom style="thin">
        <color theme="1"/>
      </bottom>
      <diagonal/>
    </border>
    <border>
      <left style="dotted">
        <color theme="1"/>
      </left>
      <right style="dotted">
        <color theme="1"/>
      </right>
      <top style="thin">
        <color theme="1"/>
      </top>
      <bottom style="thick">
        <color theme="1"/>
      </bottom>
      <diagonal/>
    </border>
    <border>
      <left style="medium">
        <color theme="1"/>
      </left>
      <right/>
      <top style="dotted">
        <color theme="1"/>
      </top>
      <bottom style="dotted">
        <color theme="1"/>
      </bottom>
      <diagonal/>
    </border>
    <border>
      <left/>
      <right/>
      <top style="dotted">
        <color theme="1"/>
      </top>
      <bottom style="dotted">
        <color theme="1"/>
      </bottom>
      <diagonal/>
    </border>
    <border>
      <left/>
      <right/>
      <top style="dotted">
        <color theme="1"/>
      </top>
      <bottom style="thin">
        <color theme="1"/>
      </bottom>
      <diagonal/>
    </border>
    <border>
      <left style="medium">
        <color theme="1"/>
      </left>
      <right style="dotted">
        <color theme="1"/>
      </right>
      <top style="medium">
        <color theme="1"/>
      </top>
      <bottom style="dotted">
        <color theme="1" tint="4.9989318521683403E-2"/>
      </bottom>
      <diagonal/>
    </border>
    <border>
      <left style="dotted">
        <color theme="1"/>
      </left>
      <right style="dotted">
        <color theme="1"/>
      </right>
      <top style="medium">
        <color theme="1"/>
      </top>
      <bottom style="dotted">
        <color theme="1" tint="4.9989318521683403E-2"/>
      </bottom>
      <diagonal/>
    </border>
    <border>
      <left style="dotted">
        <color theme="1"/>
      </left>
      <right style="thick">
        <color theme="1"/>
      </right>
      <top style="medium">
        <color theme="1"/>
      </top>
      <bottom style="dotted">
        <color rgb="FF000066"/>
      </bottom>
      <diagonal/>
    </border>
    <border>
      <left style="medium">
        <color theme="1"/>
      </left>
      <right style="dotted">
        <color theme="1"/>
      </right>
      <top style="dotted">
        <color theme="1" tint="4.9989318521683403E-2"/>
      </top>
      <bottom style="dotted">
        <color theme="1" tint="4.9989318521683403E-2"/>
      </bottom>
      <diagonal/>
    </border>
    <border>
      <left style="dotted">
        <color theme="1"/>
      </left>
      <right style="dotted">
        <color theme="1"/>
      </right>
      <top style="dotted">
        <color theme="1" tint="4.9989318521683403E-2"/>
      </top>
      <bottom style="dotted">
        <color theme="1" tint="4.9989318521683403E-2"/>
      </bottom>
      <diagonal/>
    </border>
    <border>
      <left style="dotted">
        <color theme="1"/>
      </left>
      <right style="thick">
        <color theme="1"/>
      </right>
      <top style="dotted">
        <color rgb="FF000066"/>
      </top>
      <bottom style="dotted">
        <color rgb="FF000066"/>
      </bottom>
      <diagonal/>
    </border>
    <border>
      <left style="dotted">
        <color theme="1"/>
      </left>
      <right style="thick">
        <color theme="1"/>
      </right>
      <top/>
      <bottom style="dotted">
        <color rgb="FF000066"/>
      </bottom>
      <diagonal/>
    </border>
    <border>
      <left style="dotted">
        <color theme="1"/>
      </left>
      <right style="thick">
        <color theme="1"/>
      </right>
      <top/>
      <bottom style="thin">
        <color theme="1"/>
      </bottom>
      <diagonal/>
    </border>
    <border>
      <left style="medium">
        <color theme="1"/>
      </left>
      <right/>
      <top style="dotted">
        <color theme="1"/>
      </top>
      <bottom/>
      <diagonal/>
    </border>
    <border>
      <left style="medium">
        <color theme="1"/>
      </left>
      <right style="dotted">
        <color theme="1"/>
      </right>
      <top style="dotted">
        <color theme="1" tint="4.9989318521683403E-2"/>
      </top>
      <bottom/>
      <diagonal/>
    </border>
    <border>
      <left style="dotted">
        <color theme="1"/>
      </left>
      <right style="dotted">
        <color theme="1"/>
      </right>
      <top style="dotted">
        <color theme="1" tint="4.9989318521683403E-2"/>
      </top>
      <bottom/>
      <diagonal/>
    </border>
    <border>
      <left style="dotted">
        <color theme="1"/>
      </left>
      <right style="dotted">
        <color theme="1"/>
      </right>
      <top/>
      <bottom style="dotted">
        <color theme="1"/>
      </bottom>
      <diagonal/>
    </border>
    <border>
      <left style="dotted">
        <color theme="1"/>
      </left>
      <right style="thick">
        <color theme="1"/>
      </right>
      <top style="thin">
        <color theme="1"/>
      </top>
      <bottom style="dotted">
        <color rgb="FF000066"/>
      </bottom>
      <diagonal/>
    </border>
    <border>
      <left style="dotted">
        <color theme="1"/>
      </left>
      <right style="dotted">
        <color theme="1"/>
      </right>
      <top style="dotted">
        <color theme="1"/>
      </top>
      <bottom/>
      <diagonal/>
    </border>
    <border>
      <left style="dotted">
        <color theme="1"/>
      </left>
      <right style="thick">
        <color theme="1"/>
      </right>
      <top/>
      <bottom/>
      <diagonal/>
    </border>
    <border>
      <left style="medium">
        <color theme="1"/>
      </left>
      <right style="dotted">
        <color theme="1"/>
      </right>
      <top style="thin">
        <color theme="1"/>
      </top>
      <bottom/>
      <diagonal/>
    </border>
    <border>
      <left style="slantDashDot">
        <color theme="1"/>
      </left>
      <right style="dotted">
        <color rgb="FF000066"/>
      </right>
      <top/>
      <bottom style="thin">
        <color theme="1"/>
      </bottom>
      <diagonal/>
    </border>
    <border>
      <left style="medium">
        <color theme="1"/>
      </left>
      <right style="dotted">
        <color rgb="FF000066"/>
      </right>
      <top style="medium">
        <color theme="1"/>
      </top>
      <bottom style="dotted">
        <color rgb="FF000066"/>
      </bottom>
      <diagonal/>
    </border>
    <border>
      <left style="medium">
        <color theme="1"/>
      </left>
      <right style="dotted">
        <color rgb="FF000066"/>
      </right>
      <top style="dotted">
        <color rgb="FF000066"/>
      </top>
      <bottom style="dotted">
        <color rgb="FF000066"/>
      </bottom>
      <diagonal/>
    </border>
    <border>
      <left style="medium">
        <color theme="1"/>
      </left>
      <right style="dotted">
        <color rgb="FF000066"/>
      </right>
      <top style="dotted">
        <color rgb="FF000066"/>
      </top>
      <bottom style="thin">
        <color theme="1"/>
      </bottom>
      <diagonal/>
    </border>
    <border>
      <left style="medium">
        <color theme="1"/>
      </left>
      <right style="dotted">
        <color rgb="FF000066"/>
      </right>
      <top/>
      <bottom style="dotted">
        <color rgb="FF000066"/>
      </bottom>
      <diagonal/>
    </border>
    <border>
      <left style="medium">
        <color theme="1"/>
      </left>
      <right style="dotted">
        <color rgb="FF000066"/>
      </right>
      <top style="dotted">
        <color rgb="FF000066"/>
      </top>
      <bottom/>
      <diagonal/>
    </border>
    <border>
      <left style="dotted">
        <color rgb="FF000066"/>
      </left>
      <right style="dotted">
        <color rgb="FF000066"/>
      </right>
      <top/>
      <bottom style="thin">
        <color theme="1"/>
      </bottom>
      <diagonal/>
    </border>
    <border>
      <left style="slantDashDot">
        <color theme="1"/>
      </left>
      <right style="dotted">
        <color rgb="FF000066"/>
      </right>
      <top style="dotted">
        <color theme="1"/>
      </top>
      <bottom/>
      <diagonal/>
    </border>
    <border>
      <left style="dotted">
        <color theme="1"/>
      </left>
      <right/>
      <top/>
      <bottom style="dotted">
        <color theme="1"/>
      </bottom>
      <diagonal/>
    </border>
    <border>
      <left style="slantDashDot">
        <color theme="1"/>
      </left>
      <right style="dotted">
        <color theme="1"/>
      </right>
      <top/>
      <bottom style="dotted">
        <color theme="1"/>
      </bottom>
      <diagonal/>
    </border>
    <border>
      <left style="dotted">
        <color theme="1"/>
      </left>
      <right/>
      <top style="dotted">
        <color theme="1"/>
      </top>
      <bottom/>
      <diagonal/>
    </border>
    <border>
      <left style="slantDashDot">
        <color theme="1"/>
      </left>
      <right style="dotted">
        <color theme="1"/>
      </right>
      <top style="dotted">
        <color theme="1"/>
      </top>
      <bottom/>
      <diagonal/>
    </border>
    <border>
      <left style="dotted">
        <color theme="1"/>
      </left>
      <right/>
      <top style="thin">
        <color theme="1"/>
      </top>
      <bottom style="thick">
        <color theme="1"/>
      </bottom>
      <diagonal/>
    </border>
    <border>
      <left style="slantDashDot">
        <color theme="1"/>
      </left>
      <right style="dotted">
        <color theme="1"/>
      </right>
      <top style="thin">
        <color theme="1"/>
      </top>
      <bottom style="thick">
        <color theme="1"/>
      </bottom>
      <diagonal/>
    </border>
    <border>
      <left style="dotted">
        <color rgb="FF000066"/>
      </left>
      <right style="slantDashDot">
        <color theme="1"/>
      </right>
      <top style="medium">
        <color theme="1"/>
      </top>
      <bottom style="dotted">
        <color rgb="FF000066"/>
      </bottom>
      <diagonal/>
    </border>
    <border>
      <left style="dotted">
        <color rgb="FF000066"/>
      </left>
      <right style="slantDashDot">
        <color theme="1"/>
      </right>
      <top style="dotted">
        <color rgb="FF000066"/>
      </top>
      <bottom style="dotted">
        <color rgb="FF000066"/>
      </bottom>
      <diagonal/>
    </border>
    <border>
      <left style="dotted">
        <color rgb="FF000066"/>
      </left>
      <right style="slantDashDot">
        <color theme="1"/>
      </right>
      <top style="dotted">
        <color rgb="FF000066"/>
      </top>
      <bottom style="thin">
        <color theme="1"/>
      </bottom>
      <diagonal/>
    </border>
    <border>
      <left style="dotted">
        <color rgb="FF000066"/>
      </left>
      <right style="slantDashDot">
        <color theme="1"/>
      </right>
      <top/>
      <bottom style="dotted">
        <color rgb="FF000066"/>
      </bottom>
      <diagonal/>
    </border>
    <border>
      <left style="dotted">
        <color rgb="FF000066"/>
      </left>
      <right style="slantDashDot">
        <color theme="1"/>
      </right>
      <top style="dotted">
        <color rgb="FF000066"/>
      </top>
      <bottom/>
      <diagonal/>
    </border>
    <border>
      <left style="dotted">
        <color rgb="FF000066"/>
      </left>
      <right style="slantDashDot">
        <color theme="1"/>
      </right>
      <top/>
      <bottom/>
      <diagonal/>
    </border>
    <border>
      <left style="dotted">
        <color rgb="FF000066"/>
      </left>
      <right style="dotted">
        <color rgb="FF000066"/>
      </right>
      <top style="dotted">
        <color theme="1"/>
      </top>
      <bottom style="dotted">
        <color theme="1"/>
      </bottom>
      <diagonal/>
    </border>
    <border>
      <left style="dotted">
        <color rgb="FF000066"/>
      </left>
      <right style="dotted">
        <color theme="1"/>
      </right>
      <top style="dotted">
        <color theme="1"/>
      </top>
      <bottom style="dotted">
        <color theme="1"/>
      </bottom>
      <diagonal/>
    </border>
    <border>
      <left style="dotted">
        <color rgb="FF000066"/>
      </left>
      <right style="dotted">
        <color rgb="FF000066"/>
      </right>
      <top style="dotted">
        <color theme="1"/>
      </top>
      <bottom/>
      <diagonal/>
    </border>
    <border>
      <left style="dotted">
        <color rgb="FF000066"/>
      </left>
      <right style="dotted">
        <color theme="1"/>
      </right>
      <top style="dotted">
        <color theme="1"/>
      </top>
      <bottom/>
      <diagonal/>
    </border>
    <border>
      <left style="dotted">
        <color rgb="FF000066"/>
      </left>
      <right style="dotted">
        <color rgb="FF000066"/>
      </right>
      <top/>
      <bottom style="dotted">
        <color theme="1"/>
      </bottom>
      <diagonal/>
    </border>
    <border>
      <left style="dotted">
        <color rgb="FF000066"/>
      </left>
      <right style="dotted">
        <color theme="1"/>
      </right>
      <top/>
      <bottom style="dotted">
        <color theme="1"/>
      </bottom>
      <diagonal/>
    </border>
    <border>
      <left style="dotted">
        <color theme="1"/>
      </left>
      <right style="dotted">
        <color rgb="FF000066"/>
      </right>
      <top/>
      <bottom/>
      <diagonal/>
    </border>
    <border>
      <left/>
      <right style="medium">
        <color theme="1"/>
      </right>
      <top/>
      <bottom/>
      <diagonal/>
    </border>
    <border>
      <left style="dotted">
        <color theme="1"/>
      </left>
      <right style="dotted">
        <color rgb="FF000066"/>
      </right>
      <top style="thin">
        <color theme="1"/>
      </top>
      <bottom/>
      <diagonal/>
    </border>
    <border>
      <left/>
      <right style="medium">
        <color theme="1"/>
      </right>
      <top style="thin">
        <color theme="1"/>
      </top>
      <bottom/>
      <diagonal/>
    </border>
    <border>
      <left style="dotted">
        <color indexed="18"/>
      </left>
      <right/>
      <top/>
      <bottom style="dotted">
        <color indexed="64"/>
      </bottom>
      <diagonal/>
    </border>
    <border>
      <left style="dotted">
        <color indexed="18"/>
      </left>
      <right/>
      <top style="thin">
        <color theme="1"/>
      </top>
      <bottom style="dotted">
        <color indexed="64"/>
      </bottom>
      <diagonal/>
    </border>
    <border>
      <left style="dotted">
        <color rgb="FF000066"/>
      </left>
      <right style="medium">
        <color theme="1"/>
      </right>
      <top style="dotted">
        <color rgb="FF000066"/>
      </top>
      <bottom style="dotted">
        <color rgb="FF000066"/>
      </bottom>
      <diagonal/>
    </border>
    <border>
      <left style="dotted">
        <color rgb="FF000066"/>
      </left>
      <right style="medium">
        <color theme="1"/>
      </right>
      <top/>
      <bottom style="dotted">
        <color rgb="FF000066"/>
      </bottom>
      <diagonal/>
    </border>
    <border>
      <left style="dotted">
        <color indexed="64"/>
      </left>
      <right/>
      <top style="dotted">
        <color indexed="64"/>
      </top>
      <bottom style="thin">
        <color theme="1"/>
      </bottom>
      <diagonal/>
    </border>
    <border>
      <left style="thick">
        <color theme="1"/>
      </left>
      <right/>
      <top/>
      <bottom style="thick">
        <color theme="1"/>
      </bottom>
      <diagonal/>
    </border>
    <border>
      <left/>
      <right/>
      <top style="thin">
        <color theme="1"/>
      </top>
      <bottom style="dotted">
        <color theme="1"/>
      </bottom>
      <diagonal/>
    </border>
    <border>
      <left style="medium">
        <color theme="1"/>
      </left>
      <right style="dotted">
        <color rgb="FF000066"/>
      </right>
      <top/>
      <bottom style="thin">
        <color theme="1"/>
      </bottom>
      <diagonal/>
    </border>
    <border>
      <left style="dotted">
        <color theme="1"/>
      </left>
      <right style="medium">
        <color theme="1"/>
      </right>
      <top style="dotted">
        <color theme="1"/>
      </top>
      <bottom/>
      <diagonal/>
    </border>
    <border>
      <left/>
      <right/>
      <top style="dotted">
        <color theme="1"/>
      </top>
      <bottom/>
      <diagonal/>
    </border>
    <border>
      <left style="medium">
        <color theme="1"/>
      </left>
      <right style="dotted">
        <color theme="1"/>
      </right>
      <top/>
      <bottom style="thick">
        <color theme="1"/>
      </bottom>
      <diagonal/>
    </border>
    <border>
      <left style="dotted">
        <color theme="1"/>
      </left>
      <right style="thick">
        <color theme="1"/>
      </right>
      <top style="thin">
        <color theme="1"/>
      </top>
      <bottom style="dotted">
        <color theme="1"/>
      </bottom>
      <diagonal/>
    </border>
    <border>
      <left style="dotted">
        <color theme="1"/>
      </left>
      <right style="thick">
        <color theme="1"/>
      </right>
      <top style="dotted">
        <color theme="1"/>
      </top>
      <bottom style="dotted">
        <color theme="1"/>
      </bottom>
      <diagonal/>
    </border>
    <border>
      <left style="dotted">
        <color theme="1"/>
      </left>
      <right style="thick">
        <color theme="1"/>
      </right>
      <top/>
      <bottom style="thick">
        <color theme="1"/>
      </bottom>
      <diagonal/>
    </border>
    <border>
      <left style="dotted">
        <color theme="1"/>
      </left>
      <right style="thick">
        <color theme="1"/>
      </right>
      <top style="dotted">
        <color theme="1"/>
      </top>
      <bottom style="thin">
        <color theme="1"/>
      </bottom>
      <diagonal/>
    </border>
    <border>
      <left/>
      <right style="dotted">
        <color theme="1"/>
      </right>
      <top style="thin">
        <color theme="1"/>
      </top>
      <bottom style="dotted">
        <color theme="1"/>
      </bottom>
      <diagonal/>
    </border>
    <border>
      <left/>
      <right style="dotted">
        <color theme="1"/>
      </right>
      <top style="dotted">
        <color theme="1"/>
      </top>
      <bottom style="dotted">
        <color theme="1"/>
      </bottom>
      <diagonal/>
    </border>
    <border>
      <left/>
      <right style="dotted">
        <color theme="1"/>
      </right>
      <top style="dotted">
        <color theme="1"/>
      </top>
      <bottom style="thin">
        <color theme="1"/>
      </bottom>
      <diagonal/>
    </border>
    <border>
      <left style="dotted">
        <color theme="1"/>
      </left>
      <right style="slantDashDot">
        <color theme="1"/>
      </right>
      <top style="thin">
        <color theme="1"/>
      </top>
      <bottom style="dotted">
        <color theme="1"/>
      </bottom>
      <diagonal/>
    </border>
    <border>
      <left style="dotted">
        <color theme="1"/>
      </left>
      <right style="slantDashDot">
        <color theme="1"/>
      </right>
      <top style="dotted">
        <color theme="1"/>
      </top>
      <bottom style="dotted">
        <color theme="1"/>
      </bottom>
      <diagonal/>
    </border>
    <border>
      <left style="dotted">
        <color theme="1"/>
      </left>
      <right style="slantDashDot">
        <color theme="1"/>
      </right>
      <top style="dotted">
        <color theme="1"/>
      </top>
      <bottom style="thin">
        <color theme="1"/>
      </bottom>
      <diagonal/>
    </border>
    <border>
      <left style="medium">
        <color theme="1"/>
      </left>
      <right/>
      <top/>
      <bottom style="dotted">
        <color theme="1"/>
      </bottom>
      <diagonal/>
    </border>
    <border>
      <left style="dotted">
        <color indexed="18"/>
      </left>
      <right/>
      <top style="medium">
        <color theme="1"/>
      </top>
      <bottom style="dotted">
        <color indexed="64"/>
      </bottom>
      <diagonal/>
    </border>
    <border>
      <left style="medium">
        <color theme="1"/>
      </left>
      <right style="medium">
        <color theme="1"/>
      </right>
      <top style="medium">
        <color theme="1"/>
      </top>
      <bottom style="dotted">
        <color theme="1"/>
      </bottom>
      <diagonal/>
    </border>
    <border>
      <left style="medium">
        <color theme="1"/>
      </left>
      <right style="medium">
        <color theme="1"/>
      </right>
      <top style="dotted">
        <color theme="1"/>
      </top>
      <bottom style="dotted">
        <color theme="1"/>
      </bottom>
      <diagonal/>
    </border>
    <border>
      <left style="medium">
        <color theme="1"/>
      </left>
      <right style="medium">
        <color theme="1"/>
      </right>
      <top style="dotted">
        <color theme="1"/>
      </top>
      <bottom style="thin">
        <color theme="1"/>
      </bottom>
      <diagonal/>
    </border>
    <border>
      <left style="dotted">
        <color indexed="18"/>
      </left>
      <right/>
      <top style="dotted">
        <color indexed="18"/>
      </top>
      <bottom style="dotted">
        <color indexed="64"/>
      </bottom>
      <diagonal/>
    </border>
    <border>
      <left style="dotted">
        <color indexed="18"/>
      </left>
      <right/>
      <top/>
      <bottom/>
      <diagonal/>
    </border>
    <border>
      <left style="medium">
        <color theme="1"/>
      </left>
      <right style="dotted">
        <color theme="1"/>
      </right>
      <top/>
      <bottom style="dotted">
        <color theme="1" tint="4.9989318521683403E-2"/>
      </bottom>
      <diagonal/>
    </border>
    <border>
      <left style="dotted">
        <color theme="1"/>
      </left>
      <right style="dotted">
        <color theme="1"/>
      </right>
      <top/>
      <bottom style="dotted">
        <color theme="1" tint="4.9989318521683403E-2"/>
      </bottom>
      <diagonal/>
    </border>
    <border>
      <left style="medium">
        <color theme="1"/>
      </left>
      <right style="dotted">
        <color theme="1"/>
      </right>
      <top style="dotted">
        <color theme="1" tint="4.9989318521683403E-2"/>
      </top>
      <bottom style="thin">
        <color theme="1"/>
      </bottom>
      <diagonal/>
    </border>
    <border>
      <left style="dotted">
        <color theme="1"/>
      </left>
      <right style="dotted">
        <color theme="1"/>
      </right>
      <top style="dotted">
        <color theme="1" tint="4.9989318521683403E-2"/>
      </top>
      <bottom style="thin">
        <color theme="1"/>
      </bottom>
      <diagonal/>
    </border>
    <border>
      <left style="dotted">
        <color theme="1"/>
      </left>
      <right style="thick">
        <color theme="1"/>
      </right>
      <top style="dotted">
        <color rgb="FF000066"/>
      </top>
      <bottom style="thin">
        <color theme="1"/>
      </bottom>
      <diagonal/>
    </border>
    <border>
      <left style="dotted">
        <color theme="1"/>
      </left>
      <right style="slantDashDot">
        <color theme="1"/>
      </right>
      <top/>
      <bottom style="dotted">
        <color theme="1"/>
      </bottom>
      <diagonal/>
    </border>
    <border>
      <left/>
      <right style="dotted">
        <color theme="1"/>
      </right>
      <top/>
      <bottom style="dotted">
        <color theme="1"/>
      </bottom>
      <diagonal/>
    </border>
    <border>
      <left style="dotted">
        <color theme="1"/>
      </left>
      <right style="medium">
        <color theme="1"/>
      </right>
      <top/>
      <bottom style="dotted">
        <color theme="1"/>
      </bottom>
      <diagonal/>
    </border>
    <border>
      <left/>
      <right/>
      <top/>
      <bottom style="dotted">
        <color theme="1"/>
      </bottom>
      <diagonal/>
    </border>
    <border>
      <left style="dotted">
        <color theme="1"/>
      </left>
      <right style="thick">
        <color theme="1"/>
      </right>
      <top/>
      <bottom style="dotted">
        <color theme="1"/>
      </bottom>
      <diagonal/>
    </border>
    <border>
      <left style="thick">
        <color theme="1"/>
      </left>
      <right/>
      <top style="thin">
        <color theme="1"/>
      </top>
      <bottom style="hair">
        <color theme="1"/>
      </bottom>
      <diagonal/>
    </border>
    <border>
      <left style="thick">
        <color theme="1"/>
      </left>
      <right/>
      <top style="hair">
        <color theme="1"/>
      </top>
      <bottom style="hair">
        <color theme="1"/>
      </bottom>
      <diagonal/>
    </border>
    <border>
      <left style="thick">
        <color theme="1"/>
      </left>
      <right/>
      <top style="hair">
        <color theme="1"/>
      </top>
      <bottom style="thin">
        <color theme="1"/>
      </bottom>
      <diagonal/>
    </border>
    <border>
      <left style="thick">
        <color theme="1"/>
      </left>
      <right/>
      <top/>
      <bottom style="hair">
        <color theme="1"/>
      </bottom>
      <diagonal/>
    </border>
    <border>
      <left style="thick">
        <color theme="1"/>
      </left>
      <right/>
      <top style="hair">
        <color theme="1"/>
      </top>
      <bottom/>
      <diagonal/>
    </border>
    <border>
      <left/>
      <right style="dotted">
        <color theme="1"/>
      </right>
      <top style="dotted">
        <color theme="1"/>
      </top>
      <bottom/>
      <diagonal/>
    </border>
    <border>
      <left style="dotted">
        <color theme="1"/>
      </left>
      <right style="slantDashDot">
        <color theme="1"/>
      </right>
      <top style="dotted">
        <color theme="1"/>
      </top>
      <bottom/>
      <diagonal/>
    </border>
    <border>
      <left style="dotted">
        <color theme="1"/>
      </left>
      <right style="thick">
        <color theme="1"/>
      </right>
      <top style="dotted">
        <color theme="1"/>
      </top>
      <bottom/>
      <diagonal/>
    </border>
    <border>
      <left style="medium">
        <color theme="1"/>
      </left>
      <right/>
      <top/>
      <bottom style="thick">
        <color theme="1"/>
      </bottom>
      <diagonal/>
    </border>
    <border>
      <left/>
      <right style="dotted">
        <color theme="1"/>
      </right>
      <top style="thin">
        <color theme="1"/>
      </top>
      <bottom style="thick">
        <color theme="1"/>
      </bottom>
      <diagonal/>
    </border>
    <border>
      <left style="medium">
        <color theme="1"/>
      </left>
      <right/>
      <top style="thin">
        <color theme="1"/>
      </top>
      <bottom style="thick">
        <color theme="1"/>
      </bottom>
      <diagonal/>
    </border>
    <border>
      <left style="dotted">
        <color theme="1"/>
      </left>
      <right style="slantDashDot">
        <color theme="1"/>
      </right>
      <top style="thin">
        <color theme="1"/>
      </top>
      <bottom style="thick">
        <color theme="1"/>
      </bottom>
      <diagonal/>
    </border>
    <border>
      <left style="dotted">
        <color theme="1"/>
      </left>
      <right style="medium">
        <color theme="1"/>
      </right>
      <top style="thin">
        <color theme="1"/>
      </top>
      <bottom style="thick">
        <color theme="1"/>
      </bottom>
      <diagonal/>
    </border>
    <border>
      <left/>
      <right style="dotted">
        <color theme="1"/>
      </right>
      <top/>
      <bottom/>
      <diagonal/>
    </border>
    <border>
      <left style="slantDashDot">
        <color theme="1"/>
      </left>
      <right style="dotted">
        <color theme="1"/>
      </right>
      <top/>
      <bottom/>
      <diagonal/>
    </border>
    <border>
      <left style="dotted">
        <color theme="1"/>
      </left>
      <right style="slantDashDot">
        <color theme="1"/>
      </right>
      <top/>
      <bottom/>
      <diagonal/>
    </border>
    <border>
      <left style="dotted">
        <color theme="1"/>
      </left>
      <right style="dotted">
        <color theme="1"/>
      </right>
      <top style="thin">
        <color theme="1"/>
      </top>
      <bottom/>
      <diagonal/>
    </border>
    <border>
      <left style="dotted">
        <color indexed="64"/>
      </left>
      <right/>
      <top style="medium">
        <color theme="1"/>
      </top>
      <bottom/>
      <diagonal/>
    </border>
    <border>
      <left style="dotted">
        <color indexed="64"/>
      </left>
      <right/>
      <top/>
      <bottom style="thin">
        <color theme="1"/>
      </bottom>
      <diagonal/>
    </border>
    <border>
      <left style="thin">
        <color theme="1"/>
      </left>
      <right/>
      <top/>
      <bottom style="dotted">
        <color indexed="64"/>
      </bottom>
      <diagonal/>
    </border>
    <border>
      <left style="thin">
        <color theme="1"/>
      </left>
      <right/>
      <top style="dotted">
        <color indexed="64"/>
      </top>
      <bottom style="dotted">
        <color indexed="64"/>
      </bottom>
      <diagonal/>
    </border>
    <border>
      <left style="thin">
        <color theme="1"/>
      </left>
      <right/>
      <top style="dotted">
        <color indexed="64"/>
      </top>
      <bottom/>
      <diagonal/>
    </border>
    <border>
      <left style="thin">
        <color theme="1"/>
      </left>
      <right style="dotted">
        <color theme="1"/>
      </right>
      <top style="thin">
        <color theme="1"/>
      </top>
      <bottom style="dotted">
        <color theme="1"/>
      </bottom>
      <diagonal/>
    </border>
    <border>
      <left style="thin">
        <color theme="1"/>
      </left>
      <right style="dotted">
        <color theme="1"/>
      </right>
      <top style="dotted">
        <color theme="1"/>
      </top>
      <bottom style="dotted">
        <color theme="1"/>
      </bottom>
      <diagonal/>
    </border>
    <border>
      <left style="thin">
        <color theme="1"/>
      </left>
      <right style="dotted">
        <color theme="1"/>
      </right>
      <top style="dotted">
        <color theme="1"/>
      </top>
      <bottom/>
      <diagonal/>
    </border>
    <border>
      <left style="thin">
        <color theme="1"/>
      </left>
      <right style="dotted">
        <color theme="1"/>
      </right>
      <top style="dotted">
        <color theme="1"/>
      </top>
      <bottom style="thin">
        <color theme="1"/>
      </bottom>
      <diagonal/>
    </border>
    <border>
      <left style="thin">
        <color theme="1"/>
      </left>
      <right style="dotted">
        <color theme="1"/>
      </right>
      <top/>
      <bottom/>
      <diagonal/>
    </border>
    <border>
      <left style="thin">
        <color theme="1"/>
      </left>
      <right style="dotted">
        <color theme="1"/>
      </right>
      <top/>
      <bottom style="dotted">
        <color theme="1"/>
      </bottom>
      <diagonal/>
    </border>
    <border>
      <left style="thin">
        <color theme="1"/>
      </left>
      <right style="dotted">
        <color theme="1"/>
      </right>
      <top style="thin">
        <color theme="1"/>
      </top>
      <bottom/>
      <diagonal/>
    </border>
    <border>
      <left style="dotted">
        <color rgb="FF000066"/>
      </left>
      <right style="medium">
        <color theme="1"/>
      </right>
      <top style="thin">
        <color theme="1"/>
      </top>
      <bottom style="dotted">
        <color theme="1" tint="0.499984740745262"/>
      </bottom>
      <diagonal/>
    </border>
    <border>
      <left style="dotted">
        <color rgb="FF000066"/>
      </left>
      <right style="dotted">
        <color rgb="FF000066"/>
      </right>
      <top style="thin">
        <color theme="1"/>
      </top>
      <bottom style="dotted">
        <color theme="1" tint="0.499984740745262"/>
      </bottom>
      <diagonal/>
    </border>
    <border>
      <left style="dotted">
        <color theme="1"/>
      </left>
      <right style="dotted">
        <color rgb="FF000066"/>
      </right>
      <top style="dotted">
        <color theme="1"/>
      </top>
      <bottom style="dashed">
        <color theme="1"/>
      </bottom>
      <diagonal/>
    </border>
    <border>
      <left style="dotted">
        <color rgb="FF000066"/>
      </left>
      <right/>
      <top style="dotted">
        <color theme="1"/>
      </top>
      <bottom style="dashed">
        <color theme="1"/>
      </bottom>
      <diagonal/>
    </border>
    <border>
      <left style="medium">
        <color theme="1"/>
      </left>
      <right style="dotted">
        <color theme="1"/>
      </right>
      <top/>
      <bottom style="thin">
        <color theme="1"/>
      </bottom>
      <diagonal/>
    </border>
    <border>
      <left style="dotted">
        <color theme="1"/>
      </left>
      <right style="dotted">
        <color theme="1"/>
      </right>
      <top/>
      <bottom style="thin">
        <color theme="1"/>
      </bottom>
      <diagonal/>
    </border>
    <border>
      <left style="dotted">
        <color theme="1"/>
      </left>
      <right/>
      <top/>
      <bottom style="thin">
        <color theme="1"/>
      </bottom>
      <diagonal/>
    </border>
    <border>
      <left style="slantDashDot">
        <color theme="1"/>
      </left>
      <right style="dotted">
        <color theme="1"/>
      </right>
      <top/>
      <bottom style="thin">
        <color theme="1"/>
      </bottom>
      <diagonal/>
    </border>
    <border>
      <left style="dotted">
        <color rgb="FF000066"/>
      </left>
      <right style="slantDashDot">
        <color theme="1"/>
      </right>
      <top/>
      <bottom style="thin">
        <color theme="1"/>
      </bottom>
      <diagonal/>
    </border>
    <border>
      <left style="dotted">
        <color rgb="FF000066"/>
      </left>
      <right style="dotted">
        <color theme="1"/>
      </right>
      <top/>
      <bottom style="thin">
        <color theme="1"/>
      </bottom>
      <diagonal/>
    </border>
    <border>
      <left style="dotted">
        <color theme="1"/>
      </left>
      <right style="medium">
        <color theme="1"/>
      </right>
      <top/>
      <bottom style="thin">
        <color theme="1"/>
      </bottom>
      <diagonal/>
    </border>
    <border>
      <left style="dotted">
        <color theme="1"/>
      </left>
      <right style="dotted">
        <color rgb="FF000066"/>
      </right>
      <top/>
      <bottom style="thin">
        <color theme="1"/>
      </bottom>
      <diagonal/>
    </border>
    <border>
      <left/>
      <right style="medium">
        <color theme="1"/>
      </right>
      <top/>
      <bottom style="thin">
        <color theme="1"/>
      </bottom>
      <diagonal/>
    </border>
    <border>
      <left/>
      <right/>
      <top/>
      <bottom style="thin">
        <color theme="1"/>
      </bottom>
      <diagonal/>
    </border>
    <border>
      <left style="dotted">
        <color rgb="FF000066"/>
      </left>
      <right/>
      <top/>
      <bottom style="dotted">
        <color theme="1"/>
      </bottom>
      <diagonal/>
    </border>
    <border>
      <left style="medium">
        <color theme="1"/>
      </left>
      <right style="dotted">
        <color rgb="FF000066"/>
      </right>
      <top style="dotted">
        <color rgb="FF000066"/>
      </top>
      <bottom style="dotted">
        <color theme="1"/>
      </bottom>
      <diagonal/>
    </border>
    <border>
      <left style="dotted">
        <color rgb="FF000066"/>
      </left>
      <right style="dotted">
        <color rgb="FF000066"/>
      </right>
      <top style="dotted">
        <color rgb="FF000066"/>
      </top>
      <bottom style="dotted">
        <color theme="1"/>
      </bottom>
      <diagonal/>
    </border>
    <border>
      <left style="dotted">
        <color rgb="FF000066"/>
      </left>
      <right/>
      <top style="dotted">
        <color rgb="FF000066"/>
      </top>
      <bottom style="dotted">
        <color theme="1"/>
      </bottom>
      <diagonal/>
    </border>
    <border>
      <left style="dotted">
        <color rgb="FF000066"/>
      </left>
      <right style="slantDashDot">
        <color theme="1"/>
      </right>
      <top style="dotted">
        <color rgb="FF000066"/>
      </top>
      <bottom style="dotted">
        <color theme="1"/>
      </bottom>
      <diagonal/>
    </border>
    <border>
      <left/>
      <right style="medium">
        <color theme="1"/>
      </right>
      <top style="dotted">
        <color rgb="FF000066"/>
      </top>
      <bottom style="dotted">
        <color theme="1"/>
      </bottom>
      <diagonal/>
    </border>
    <border>
      <left style="dotted">
        <color rgb="FF000066"/>
      </left>
      <right style="medium">
        <color theme="1"/>
      </right>
      <top style="dotted">
        <color rgb="FF000066"/>
      </top>
      <bottom style="thin">
        <color theme="1"/>
      </bottom>
      <diagonal/>
    </border>
    <border>
      <left style="dotted">
        <color theme="1"/>
      </left>
      <right/>
      <top style="thin">
        <color theme="1"/>
      </top>
      <bottom/>
      <diagonal/>
    </border>
    <border>
      <left style="dotted">
        <color rgb="FF000066"/>
      </left>
      <right/>
      <top style="medium">
        <color theme="1"/>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05">
    <xf numFmtId="0" fontId="0" fillId="0" borderId="0" xfId="0"/>
    <xf numFmtId="0" fontId="0" fillId="0" borderId="0" xfId="0" applyAlignment="1">
      <alignment horizontal="center"/>
    </xf>
    <xf numFmtId="0" fontId="10" fillId="5" borderId="29"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1" fillId="0" borderId="66" xfId="0" applyNumberFormat="1" applyFont="1" applyBorder="1" applyAlignment="1">
      <alignment horizontal="center" vertical="center" wrapText="1"/>
    </xf>
    <xf numFmtId="44" fontId="11" fillId="0" borderId="66" xfId="1" applyFont="1" applyBorder="1" applyAlignment="1">
      <alignment horizontal="center" vertical="center" wrapText="1"/>
    </xf>
    <xf numFmtId="44" fontId="11" fillId="0" borderId="67" xfId="1" applyFont="1" applyBorder="1" applyAlignment="1">
      <alignment horizontal="center" vertical="center" wrapText="1"/>
    </xf>
    <xf numFmtId="44" fontId="11" fillId="0" borderId="68" xfId="1" applyFont="1" applyBorder="1" applyAlignment="1">
      <alignment horizontal="center" vertical="center" wrapText="1"/>
    </xf>
    <xf numFmtId="44" fontId="11" fillId="0" borderId="69" xfId="1" applyFont="1" applyBorder="1" applyAlignment="1">
      <alignment horizontal="center" vertical="center" wrapText="1"/>
    </xf>
    <xf numFmtId="44" fontId="11" fillId="0" borderId="70" xfId="1" applyFont="1" applyBorder="1" applyAlignment="1">
      <alignment horizontal="center" vertical="center" wrapText="1"/>
    </xf>
    <xf numFmtId="44" fontId="11" fillId="0" borderId="71" xfId="1" applyFont="1" applyBorder="1" applyAlignment="1">
      <alignment horizontal="center" vertical="center" wrapText="1"/>
    </xf>
    <xf numFmtId="0" fontId="11" fillId="0" borderId="73" xfId="0" applyNumberFormat="1" applyFont="1" applyBorder="1" applyAlignment="1">
      <alignment horizontal="center" vertical="center" wrapText="1"/>
    </xf>
    <xf numFmtId="44" fontId="11" fillId="0" borderId="73" xfId="1" applyFont="1" applyBorder="1" applyAlignment="1">
      <alignment horizontal="center" vertical="center" wrapText="1"/>
    </xf>
    <xf numFmtId="44" fontId="11" fillId="0" borderId="74" xfId="1" applyFont="1" applyBorder="1" applyAlignment="1">
      <alignment horizontal="center" vertical="center" wrapText="1"/>
    </xf>
    <xf numFmtId="44" fontId="11" fillId="0" borderId="75" xfId="1" applyFont="1" applyBorder="1" applyAlignment="1">
      <alignment horizontal="center" vertical="center" wrapText="1"/>
    </xf>
    <xf numFmtId="44" fontId="11" fillId="0" borderId="76" xfId="1" applyFont="1" applyBorder="1" applyAlignment="1">
      <alignment horizontal="center" vertical="center" wrapText="1"/>
    </xf>
    <xf numFmtId="44" fontId="11" fillId="0" borderId="77" xfId="1" applyFont="1" applyBorder="1" applyAlignment="1">
      <alignment horizontal="center" vertical="center" wrapText="1"/>
    </xf>
    <xf numFmtId="44" fontId="11" fillId="0" borderId="78" xfId="1" applyFont="1" applyBorder="1" applyAlignment="1">
      <alignment horizontal="center" vertical="center" wrapText="1"/>
    </xf>
    <xf numFmtId="9" fontId="14" fillId="3" borderId="81" xfId="0" applyNumberFormat="1" applyFont="1" applyFill="1" applyBorder="1" applyAlignment="1">
      <alignment horizontal="center"/>
    </xf>
    <xf numFmtId="0" fontId="0" fillId="0" borderId="0" xfId="0" applyProtection="1">
      <protection locked="0"/>
    </xf>
    <xf numFmtId="0" fontId="0" fillId="0" borderId="0" xfId="0" applyAlignment="1" applyProtection="1">
      <alignment horizontal="center" wrapText="1"/>
      <protection locked="0"/>
    </xf>
    <xf numFmtId="0" fontId="0" fillId="0" borderId="0" xfId="0" applyAlignment="1" applyProtection="1">
      <alignment horizontal="center"/>
      <protection locked="0"/>
    </xf>
    <xf numFmtId="0" fontId="0" fillId="0" borderId="82" xfId="0" applyBorder="1"/>
    <xf numFmtId="0" fontId="0" fillId="0" borderId="83" xfId="0" applyBorder="1" applyAlignment="1"/>
    <xf numFmtId="0" fontId="0" fillId="0" borderId="0" xfId="0" applyBorder="1" applyAlignment="1">
      <alignment horizontal="center"/>
    </xf>
    <xf numFmtId="0" fontId="13" fillId="0" borderId="0" xfId="0" applyFont="1" applyBorder="1" applyAlignment="1">
      <alignment horizontal="center" vertical="center"/>
    </xf>
    <xf numFmtId="0" fontId="0" fillId="0" borderId="0" xfId="0" applyBorder="1" applyAlignment="1">
      <alignment horizontal="left"/>
    </xf>
    <xf numFmtId="0" fontId="15" fillId="6" borderId="85" xfId="0" applyFont="1" applyFill="1" applyBorder="1" applyAlignment="1">
      <alignment vertical="center" wrapText="1"/>
    </xf>
    <xf numFmtId="0" fontId="15" fillId="6" borderId="86" xfId="0" applyFont="1" applyFill="1" applyBorder="1" applyAlignment="1">
      <alignment vertical="center" wrapText="1"/>
    </xf>
    <xf numFmtId="0" fontId="17" fillId="6" borderId="89" xfId="0" applyFont="1" applyFill="1" applyBorder="1" applyAlignment="1">
      <alignment horizontal="center" vertical="center" wrapText="1"/>
    </xf>
    <xf numFmtId="0" fontId="17" fillId="6" borderId="90" xfId="0" applyFont="1" applyFill="1" applyBorder="1" applyAlignment="1">
      <alignment horizontal="center" vertical="center" wrapText="1"/>
    </xf>
    <xf numFmtId="0" fontId="16" fillId="6" borderId="90" xfId="0" applyFont="1" applyFill="1" applyBorder="1" applyAlignment="1">
      <alignment horizontal="center" vertical="center" wrapText="1"/>
    </xf>
    <xf numFmtId="0" fontId="18" fillId="6" borderId="86" xfId="0" applyFont="1" applyFill="1" applyBorder="1" applyAlignment="1">
      <alignment horizontal="center" vertical="center" wrapText="1"/>
    </xf>
    <xf numFmtId="44" fontId="17" fillId="0" borderId="85" xfId="1" applyFont="1" applyBorder="1" applyAlignment="1">
      <alignment horizontal="left" vertical="center" wrapText="1"/>
    </xf>
    <xf numFmtId="44" fontId="17" fillId="0" borderId="97" xfId="1" applyFont="1" applyBorder="1" applyAlignment="1">
      <alignment horizontal="left" vertical="center" wrapText="1"/>
    </xf>
    <xf numFmtId="0" fontId="9" fillId="10" borderId="0" xfId="0" applyFont="1" applyFill="1" applyBorder="1" applyAlignment="1">
      <alignment horizontal="center" vertical="center"/>
    </xf>
    <xf numFmtId="0" fontId="2" fillId="18" borderId="0" xfId="0" applyFont="1" applyFill="1"/>
    <xf numFmtId="0" fontId="0" fillId="0" borderId="115" xfId="0" applyBorder="1" applyAlignment="1">
      <alignment horizontal="left"/>
    </xf>
    <xf numFmtId="0" fontId="0" fillId="0" borderId="16" xfId="0" applyBorder="1" applyAlignment="1">
      <alignment horizontal="left"/>
    </xf>
    <xf numFmtId="0" fontId="0" fillId="0" borderId="113" xfId="0" applyBorder="1" applyAlignment="1">
      <alignment horizontal="left"/>
    </xf>
    <xf numFmtId="0" fontId="0" fillId="0" borderId="116" xfId="0" applyBorder="1" applyAlignment="1">
      <alignment horizontal="left"/>
    </xf>
    <xf numFmtId="0" fontId="0" fillId="0" borderId="117" xfId="0" applyBorder="1" applyAlignment="1">
      <alignment horizontal="left"/>
    </xf>
    <xf numFmtId="0" fontId="0" fillId="0" borderId="118" xfId="0" applyBorder="1" applyAlignment="1">
      <alignment horizontal="left"/>
    </xf>
    <xf numFmtId="0" fontId="0" fillId="0" borderId="12" xfId="0" applyBorder="1" applyAlignment="1">
      <alignment horizontal="left"/>
    </xf>
    <xf numFmtId="0" fontId="0" fillId="0" borderId="114" xfId="0" applyBorder="1" applyAlignment="1">
      <alignment horizontal="left"/>
    </xf>
    <xf numFmtId="0" fontId="10" fillId="6" borderId="119" xfId="0" applyFont="1" applyFill="1" applyBorder="1" applyAlignment="1">
      <alignment horizontal="center" vertical="center" wrapText="1"/>
    </xf>
    <xf numFmtId="0" fontId="10" fillId="6" borderId="121" xfId="0" applyFont="1" applyFill="1" applyBorder="1" applyAlignment="1">
      <alignment horizontal="center" vertical="center" wrapText="1"/>
    </xf>
    <xf numFmtId="0" fontId="10" fillId="6" borderId="120" xfId="0" applyFont="1" applyFill="1" applyBorder="1" applyAlignment="1">
      <alignment horizontal="center" vertical="center" wrapText="1"/>
    </xf>
    <xf numFmtId="0" fontId="12" fillId="0" borderId="127" xfId="0" applyFont="1" applyBorder="1" applyAlignment="1">
      <alignment horizontal="center" vertical="center" wrapText="1"/>
    </xf>
    <xf numFmtId="0" fontId="12" fillId="0" borderId="128" xfId="0" applyFont="1" applyBorder="1" applyAlignment="1">
      <alignment horizontal="center" vertical="center" wrapText="1"/>
    </xf>
    <xf numFmtId="0" fontId="12" fillId="0" borderId="131" xfId="0" applyFont="1" applyBorder="1" applyAlignment="1">
      <alignment horizontal="center" vertical="center" wrapText="1"/>
    </xf>
    <xf numFmtId="44" fontId="11" fillId="0" borderId="133" xfId="1" applyFont="1" applyBorder="1" applyAlignment="1">
      <alignment horizontal="center" vertical="center" wrapText="1"/>
    </xf>
    <xf numFmtId="44" fontId="11" fillId="0" borderId="134" xfId="1" applyFont="1" applyBorder="1" applyAlignment="1">
      <alignment horizontal="center" vertical="center" wrapText="1"/>
    </xf>
    <xf numFmtId="44" fontId="11" fillId="0" borderId="135" xfId="1" applyFont="1" applyBorder="1" applyAlignment="1">
      <alignment horizontal="center" vertical="center" wrapText="1"/>
    </xf>
    <xf numFmtId="44" fontId="11" fillId="0" borderId="136" xfId="1" applyFont="1" applyBorder="1" applyAlignment="1">
      <alignment horizontal="center" vertical="center" wrapText="1"/>
    </xf>
    <xf numFmtId="44" fontId="11" fillId="0" borderId="132" xfId="1" applyFont="1" applyBorder="1" applyAlignment="1">
      <alignment horizontal="center" vertical="center" wrapText="1"/>
    </xf>
    <xf numFmtId="44" fontId="11" fillId="0" borderId="137" xfId="1" applyFont="1" applyBorder="1" applyAlignment="1">
      <alignment horizontal="center" vertical="center" wrapText="1"/>
    </xf>
    <xf numFmtId="44" fontId="11" fillId="0" borderId="141" xfId="1" applyFont="1" applyBorder="1" applyAlignment="1">
      <alignment horizontal="center" vertical="center" wrapText="1"/>
    </xf>
    <xf numFmtId="44" fontId="11" fillId="0" borderId="142" xfId="1" applyFont="1" applyBorder="1" applyAlignment="1">
      <alignment horizontal="center" vertical="center" wrapText="1"/>
    </xf>
    <xf numFmtId="44" fontId="11" fillId="0" borderId="140" xfId="1" applyFont="1" applyBorder="1" applyAlignment="1">
      <alignment horizontal="center" vertical="center" wrapText="1"/>
    </xf>
    <xf numFmtId="44" fontId="11" fillId="0" borderId="143" xfId="1" applyFont="1" applyBorder="1" applyAlignment="1">
      <alignment horizontal="center" vertical="center" wrapText="1"/>
    </xf>
    <xf numFmtId="44" fontId="11" fillId="0" borderId="144" xfId="1" applyFont="1" applyBorder="1" applyAlignment="1">
      <alignment horizontal="center" vertical="center" wrapText="1"/>
    </xf>
    <xf numFmtId="44" fontId="11" fillId="0" borderId="145" xfId="1" applyFont="1" applyBorder="1" applyAlignment="1">
      <alignment horizontal="center" vertical="center" wrapText="1"/>
    </xf>
    <xf numFmtId="44" fontId="11" fillId="0" borderId="148" xfId="1" applyFont="1" applyBorder="1" applyAlignment="1">
      <alignment horizontal="center" vertical="center" wrapText="1"/>
    </xf>
    <xf numFmtId="44" fontId="11" fillId="0" borderId="146" xfId="1" applyFont="1" applyBorder="1" applyAlignment="1">
      <alignment horizontal="center" vertical="center" wrapText="1"/>
    </xf>
    <xf numFmtId="44" fontId="11" fillId="0" borderId="149" xfId="1" applyFont="1" applyBorder="1" applyAlignment="1">
      <alignment horizontal="center" vertical="center" wrapText="1"/>
    </xf>
    <xf numFmtId="44" fontId="11" fillId="0" borderId="150" xfId="1" applyFont="1" applyBorder="1" applyAlignment="1">
      <alignment horizontal="center" vertical="center" wrapText="1"/>
    </xf>
    <xf numFmtId="44" fontId="11" fillId="0" borderId="151" xfId="1" applyFont="1" applyBorder="1" applyAlignment="1">
      <alignment horizontal="center" vertical="center" wrapText="1"/>
    </xf>
    <xf numFmtId="44" fontId="11" fillId="0" borderId="152" xfId="1" applyFont="1" applyBorder="1" applyAlignment="1">
      <alignment horizontal="center" vertical="center" wrapText="1"/>
    </xf>
    <xf numFmtId="44" fontId="11" fillId="0" borderId="153" xfId="1" applyFont="1" applyBorder="1" applyAlignment="1">
      <alignment horizontal="center" vertical="center" wrapText="1"/>
    </xf>
    <xf numFmtId="44" fontId="11" fillId="0" borderId="154" xfId="1" applyFont="1" applyBorder="1" applyAlignment="1">
      <alignment horizontal="center" vertical="center" wrapText="1"/>
    </xf>
    <xf numFmtId="44" fontId="11" fillId="0" borderId="129" xfId="1" applyFont="1" applyBorder="1" applyAlignment="1">
      <alignment horizontal="center" vertical="center" wrapText="1"/>
    </xf>
    <xf numFmtId="44" fontId="11" fillId="0" borderId="155" xfId="1" applyFont="1" applyBorder="1" applyAlignment="1">
      <alignment horizontal="center" vertical="center" wrapText="1"/>
    </xf>
    <xf numFmtId="44" fontId="11" fillId="0" borderId="156" xfId="1" applyFont="1" applyBorder="1" applyAlignment="1">
      <alignment horizontal="center" vertical="center" wrapText="1"/>
    </xf>
    <xf numFmtId="44" fontId="11" fillId="0" borderId="157" xfId="1" applyFont="1" applyBorder="1" applyAlignment="1">
      <alignment horizontal="center" vertical="center" wrapText="1"/>
    </xf>
    <xf numFmtId="44" fontId="11" fillId="0" borderId="158" xfId="1" applyFont="1" applyBorder="1" applyAlignment="1">
      <alignment horizontal="center" vertical="center" wrapText="1"/>
    </xf>
    <xf numFmtId="44" fontId="11" fillId="0" borderId="159" xfId="1" applyFont="1" applyBorder="1" applyAlignment="1">
      <alignment horizontal="center" vertical="center" wrapText="1"/>
    </xf>
    <xf numFmtId="44" fontId="11" fillId="0" borderId="160" xfId="1" applyFont="1" applyBorder="1" applyAlignment="1">
      <alignment horizontal="center" vertical="center" wrapText="1"/>
    </xf>
    <xf numFmtId="44" fontId="11" fillId="0" borderId="161" xfId="1" applyFont="1" applyBorder="1" applyAlignment="1">
      <alignment horizontal="center" vertical="center" wrapText="1"/>
    </xf>
    <xf numFmtId="44" fontId="2" fillId="0" borderId="164" xfId="0" applyNumberFormat="1" applyFont="1" applyBorder="1"/>
    <xf numFmtId="44" fontId="8" fillId="17" borderId="166" xfId="0" applyNumberFormat="1" applyFont="1" applyFill="1" applyBorder="1"/>
    <xf numFmtId="44" fontId="11" fillId="0" borderId="168" xfId="1" applyFont="1" applyBorder="1" applyAlignment="1">
      <alignment horizontal="center" vertical="center" wrapText="1"/>
    </xf>
    <xf numFmtId="44" fontId="11" fillId="0" borderId="170" xfId="1" applyFont="1" applyBorder="1" applyAlignment="1">
      <alignment horizontal="center" vertical="center" wrapText="1"/>
    </xf>
    <xf numFmtId="44" fontId="11" fillId="0" borderId="169" xfId="1" applyFont="1" applyBorder="1" applyAlignment="1">
      <alignment horizontal="center" vertical="center" wrapText="1"/>
    </xf>
    <xf numFmtId="44" fontId="11" fillId="0" borderId="107" xfId="1" applyFont="1" applyBorder="1" applyAlignment="1">
      <alignment horizontal="center" vertical="center" wrapText="1"/>
    </xf>
    <xf numFmtId="44" fontId="11" fillId="0" borderId="130" xfId="1" applyFont="1" applyBorder="1" applyAlignment="1">
      <alignment horizontal="center" vertical="center" wrapText="1"/>
    </xf>
    <xf numFmtId="44" fontId="11" fillId="0" borderId="171" xfId="1" applyFont="1" applyBorder="1" applyAlignment="1">
      <alignment horizontal="center" vertical="center" wrapText="1"/>
    </xf>
    <xf numFmtId="44" fontId="11" fillId="0" borderId="172" xfId="1" applyFont="1" applyBorder="1" applyAlignment="1">
      <alignment horizontal="center" vertical="center" wrapText="1"/>
    </xf>
    <xf numFmtId="44" fontId="11" fillId="0" borderId="173" xfId="1" applyFont="1" applyBorder="1" applyAlignment="1">
      <alignment horizontal="center" vertical="center" wrapText="1"/>
    </xf>
    <xf numFmtId="0" fontId="10" fillId="3" borderId="34" xfId="0" applyFont="1" applyFill="1" applyBorder="1" applyAlignment="1">
      <alignment horizontal="center" vertical="center" wrapText="1"/>
    </xf>
    <xf numFmtId="0" fontId="10" fillId="3" borderId="51" xfId="0" applyFont="1" applyFill="1" applyBorder="1" applyAlignment="1">
      <alignment horizontal="center" wrapText="1"/>
    </xf>
    <xf numFmtId="0" fontId="11" fillId="12" borderId="53" xfId="0" applyFont="1" applyFill="1" applyBorder="1" applyAlignment="1">
      <alignment horizontal="center"/>
    </xf>
    <xf numFmtId="0" fontId="11" fillId="12" borderId="54" xfId="0" applyFont="1" applyFill="1" applyBorder="1" applyAlignment="1">
      <alignment horizontal="center"/>
    </xf>
    <xf numFmtId="0" fontId="10" fillId="3" borderId="62" xfId="0" applyFont="1" applyFill="1" applyBorder="1" applyAlignment="1">
      <alignment horizontal="center" vertical="center" wrapText="1"/>
    </xf>
    <xf numFmtId="0" fontId="11" fillId="12" borderId="64" xfId="0" applyFont="1" applyFill="1" applyBorder="1" applyAlignment="1">
      <alignment horizontal="center" vertical="center" wrapText="1"/>
    </xf>
    <xf numFmtId="0" fontId="11" fillId="12" borderId="65" xfId="0" applyFont="1" applyFill="1" applyBorder="1" applyAlignment="1">
      <alignment horizontal="center" vertical="center" wrapText="1"/>
    </xf>
    <xf numFmtId="0" fontId="11" fillId="0" borderId="175" xfId="2" applyNumberFormat="1" applyFont="1" applyBorder="1" applyAlignment="1">
      <alignment horizontal="center" vertical="center" wrapText="1"/>
    </xf>
    <xf numFmtId="44" fontId="11" fillId="0" borderId="176" xfId="1" applyFont="1" applyBorder="1" applyAlignment="1">
      <alignment horizontal="center" vertical="center" wrapText="1"/>
    </xf>
    <xf numFmtId="44" fontId="11" fillId="0" borderId="177" xfId="1" applyFont="1" applyBorder="1" applyAlignment="1">
      <alignment horizontal="center" vertical="center" wrapText="1"/>
    </xf>
    <xf numFmtId="44" fontId="11" fillId="0" borderId="0" xfId="1" applyFont="1" applyBorder="1" applyAlignment="1">
      <alignment horizontal="center" vertical="center" wrapText="1"/>
    </xf>
    <xf numFmtId="44" fontId="11" fillId="0" borderId="178" xfId="0" applyNumberFormat="1" applyFont="1" applyBorder="1" applyAlignment="1">
      <alignment horizontal="center" vertical="center" wrapText="1"/>
    </xf>
    <xf numFmtId="0" fontId="11" fillId="0" borderId="179" xfId="0" applyFont="1" applyBorder="1" applyAlignment="1">
      <alignment horizontal="left" vertical="center" wrapText="1"/>
    </xf>
    <xf numFmtId="0" fontId="11" fillId="0" borderId="180" xfId="0" applyFont="1" applyBorder="1" applyAlignment="1">
      <alignment horizontal="left" vertical="center" wrapText="1"/>
    </xf>
    <xf numFmtId="44" fontId="11" fillId="0" borderId="181" xfId="0" applyNumberFormat="1" applyFont="1" applyBorder="1" applyAlignment="1">
      <alignment horizontal="center" vertical="center" wrapText="1"/>
    </xf>
    <xf numFmtId="0" fontId="11" fillId="0" borderId="182" xfId="0" applyFont="1" applyBorder="1" applyAlignment="1">
      <alignment horizontal="left" vertical="center" wrapText="1"/>
    </xf>
    <xf numFmtId="0" fontId="11" fillId="0" borderId="183" xfId="0" applyFont="1" applyBorder="1" applyAlignment="1">
      <alignment horizontal="left" vertical="center" wrapText="1"/>
    </xf>
    <xf numFmtId="0" fontId="11" fillId="0" borderId="184" xfId="0" applyFont="1" applyBorder="1" applyAlignment="1">
      <alignment horizontal="left" vertical="center" wrapText="1"/>
    </xf>
    <xf numFmtId="0" fontId="11" fillId="0" borderId="185" xfId="0" applyFont="1" applyBorder="1" applyAlignment="1">
      <alignment horizontal="left" vertical="center" wrapText="1"/>
    </xf>
    <xf numFmtId="0" fontId="11" fillId="0" borderId="186" xfId="2" applyNumberFormat="1" applyFont="1" applyBorder="1" applyAlignment="1">
      <alignment horizontal="center" vertical="center" wrapText="1"/>
    </xf>
    <xf numFmtId="44" fontId="11" fillId="0" borderId="187" xfId="0" applyNumberFormat="1" applyFont="1" applyBorder="1" applyAlignment="1">
      <alignment horizontal="center" vertical="center" wrapText="1"/>
    </xf>
    <xf numFmtId="0" fontId="11" fillId="0" borderId="188" xfId="0" applyFont="1" applyBorder="1" applyAlignment="1">
      <alignment horizontal="left" vertical="center" wrapText="1"/>
    </xf>
    <xf numFmtId="44" fontId="11" fillId="0" borderId="189" xfId="1" applyFont="1" applyBorder="1" applyAlignment="1">
      <alignment horizontal="center" vertical="center" wrapText="1"/>
    </xf>
    <xf numFmtId="0" fontId="11" fillId="0" borderId="190" xfId="0" applyFont="1" applyBorder="1" applyAlignment="1">
      <alignment horizontal="left" vertical="center" wrapText="1"/>
    </xf>
    <xf numFmtId="44" fontId="11" fillId="0" borderId="191" xfId="1" applyFont="1" applyBorder="1" applyAlignment="1">
      <alignment horizontal="center" vertical="center" wrapText="1"/>
    </xf>
    <xf numFmtId="0" fontId="11" fillId="0" borderId="192" xfId="0" applyFont="1" applyBorder="1" applyAlignment="1">
      <alignment horizontal="left" vertical="center" wrapText="1"/>
    </xf>
    <xf numFmtId="44" fontId="11" fillId="0" borderId="193" xfId="1" applyFont="1" applyBorder="1" applyAlignment="1">
      <alignment horizontal="center" vertical="center" wrapText="1"/>
    </xf>
    <xf numFmtId="44" fontId="11" fillId="0" borderId="194" xfId="1" applyFont="1" applyBorder="1" applyAlignment="1">
      <alignment horizontal="center" vertical="center" wrapText="1"/>
    </xf>
    <xf numFmtId="44" fontId="11" fillId="0" borderId="49" xfId="1" applyFont="1" applyBorder="1" applyAlignment="1">
      <alignment horizontal="center" vertical="center" wrapText="1"/>
    </xf>
    <xf numFmtId="17" fontId="11" fillId="0" borderId="145" xfId="0" applyNumberFormat="1" applyFont="1" applyBorder="1" applyAlignment="1">
      <alignment horizontal="center" vertical="center" wrapText="1"/>
    </xf>
    <xf numFmtId="17" fontId="11" fillId="0" borderId="74" xfId="0" applyNumberFormat="1" applyFont="1" applyBorder="1" applyAlignment="1">
      <alignment horizontal="center" vertical="center" wrapText="1"/>
    </xf>
    <xf numFmtId="17" fontId="11" fillId="0" borderId="134" xfId="0" applyNumberFormat="1" applyFont="1" applyBorder="1" applyAlignment="1">
      <alignment horizontal="center" vertical="center" wrapText="1"/>
    </xf>
    <xf numFmtId="17" fontId="11" fillId="0" borderId="67" xfId="0" applyNumberFormat="1" applyFont="1" applyBorder="1" applyAlignment="1">
      <alignment horizontal="center" vertical="center" wrapText="1"/>
    </xf>
    <xf numFmtId="44" fontId="11" fillId="0" borderId="195" xfId="1" applyFont="1" applyBorder="1" applyAlignment="1">
      <alignment horizontal="center" vertical="center" wrapText="1"/>
    </xf>
    <xf numFmtId="44" fontId="11" fillId="0" borderId="196" xfId="1" applyFont="1" applyBorder="1" applyAlignment="1">
      <alignment horizontal="center" vertical="center" wrapText="1"/>
    </xf>
    <xf numFmtId="44" fontId="11" fillId="0" borderId="197" xfId="1" applyFont="1" applyBorder="1" applyAlignment="1">
      <alignment horizontal="center" vertical="center" wrapText="1"/>
    </xf>
    <xf numFmtId="44" fontId="11" fillId="0" borderId="198" xfId="1" applyFont="1" applyBorder="1" applyAlignment="1">
      <alignment horizontal="center" vertical="center" wrapText="1"/>
    </xf>
    <xf numFmtId="44" fontId="11" fillId="0" borderId="199" xfId="1" applyFont="1" applyBorder="1" applyAlignment="1">
      <alignment horizontal="center" vertical="center" wrapText="1"/>
    </xf>
    <xf numFmtId="44" fontId="11" fillId="0" borderId="200" xfId="1" applyFont="1" applyBorder="1" applyAlignment="1">
      <alignment horizontal="center" vertical="center" wrapText="1"/>
    </xf>
    <xf numFmtId="44" fontId="11" fillId="0" borderId="201" xfId="1" applyFont="1" applyBorder="1" applyAlignment="1">
      <alignment horizontal="center" vertical="center" wrapText="1"/>
    </xf>
    <xf numFmtId="44" fontId="11" fillId="0" borderId="202" xfId="1" applyFont="1" applyBorder="1" applyAlignment="1">
      <alignment horizontal="center" vertical="center" wrapText="1"/>
    </xf>
    <xf numFmtId="44" fontId="11" fillId="0" borderId="203" xfId="1" applyFont="1" applyBorder="1" applyAlignment="1">
      <alignment horizontal="center" vertical="center" wrapText="1"/>
    </xf>
    <xf numFmtId="44" fontId="11" fillId="0" borderId="204" xfId="1" applyFont="1" applyBorder="1" applyAlignment="1">
      <alignment horizontal="center" vertical="center" wrapText="1"/>
    </xf>
    <xf numFmtId="44" fontId="11" fillId="0" borderId="205" xfId="1" applyFont="1" applyBorder="1" applyAlignment="1">
      <alignment horizontal="center" vertical="center" wrapText="1"/>
    </xf>
    <xf numFmtId="44" fontId="2" fillId="0" borderId="174" xfId="0" applyNumberFormat="1" applyFont="1" applyBorder="1"/>
    <xf numFmtId="44" fontId="2" fillId="0" borderId="206" xfId="0" applyNumberFormat="1" applyFont="1" applyBorder="1"/>
    <xf numFmtId="44" fontId="2" fillId="0" borderId="207" xfId="0" applyNumberFormat="1" applyFont="1" applyBorder="1"/>
    <xf numFmtId="44" fontId="11" fillId="0" borderId="208" xfId="1" applyFont="1" applyBorder="1" applyAlignment="1">
      <alignment horizontal="center" vertical="center" wrapText="1"/>
    </xf>
    <xf numFmtId="44" fontId="11" fillId="0" borderId="209" xfId="1" applyFont="1" applyBorder="1" applyAlignment="1">
      <alignment horizontal="center" vertical="center" wrapText="1"/>
    </xf>
    <xf numFmtId="44" fontId="11" fillId="0" borderId="210" xfId="1" applyFont="1" applyBorder="1" applyAlignment="1">
      <alignment horizontal="center" vertical="center" wrapText="1"/>
    </xf>
    <xf numFmtId="44" fontId="11" fillId="0" borderId="211" xfId="1" applyFont="1" applyBorder="1" applyAlignment="1">
      <alignment horizontal="center" vertical="center" wrapText="1"/>
    </xf>
    <xf numFmtId="44" fontId="11" fillId="0" borderId="212" xfId="1" applyFont="1" applyBorder="1" applyAlignment="1">
      <alignment horizontal="center" vertical="center" wrapText="1"/>
    </xf>
    <xf numFmtId="44" fontId="11" fillId="0" borderId="48" xfId="1" applyFont="1" applyBorder="1" applyAlignment="1">
      <alignment horizontal="center" vertical="center" wrapText="1"/>
    </xf>
    <xf numFmtId="44" fontId="11" fillId="0" borderId="213" xfId="1" applyFont="1" applyBorder="1" applyAlignment="1">
      <alignment horizontal="center" vertical="center" wrapText="1"/>
    </xf>
    <xf numFmtId="44" fontId="11" fillId="0" borderId="214" xfId="1" applyFont="1" applyBorder="1" applyAlignment="1">
      <alignment horizontal="center" vertical="center" wrapText="1"/>
    </xf>
    <xf numFmtId="44" fontId="11" fillId="0" borderId="215" xfId="1" applyFont="1" applyBorder="1" applyAlignment="1">
      <alignment horizontal="center" vertical="center" wrapText="1"/>
    </xf>
    <xf numFmtId="44" fontId="11" fillId="0" borderId="216" xfId="1" applyFont="1" applyBorder="1" applyAlignment="1">
      <alignment horizontal="center" vertical="center" wrapText="1"/>
    </xf>
    <xf numFmtId="44" fontId="11" fillId="0" borderId="217" xfId="1" applyFont="1" applyBorder="1" applyAlignment="1">
      <alignment horizontal="center" vertical="center" wrapText="1"/>
    </xf>
    <xf numFmtId="44" fontId="11" fillId="0" borderId="218" xfId="1" applyFont="1" applyBorder="1" applyAlignment="1">
      <alignment horizontal="center" vertical="center" wrapText="1"/>
    </xf>
    <xf numFmtId="44" fontId="11" fillId="0" borderId="219" xfId="1" applyFont="1" applyBorder="1" applyAlignment="1">
      <alignment horizontal="center" vertical="center" wrapText="1"/>
    </xf>
    <xf numFmtId="44" fontId="11" fillId="0" borderId="220" xfId="1" applyFont="1" applyBorder="1" applyAlignment="1">
      <alignment horizontal="center" vertical="center" wrapText="1"/>
    </xf>
    <xf numFmtId="44" fontId="11" fillId="0" borderId="221" xfId="1" applyFont="1" applyBorder="1" applyAlignment="1">
      <alignment horizontal="center" vertical="center" wrapText="1"/>
    </xf>
    <xf numFmtId="44" fontId="11" fillId="0" borderId="222" xfId="1" applyFont="1" applyBorder="1" applyAlignment="1">
      <alignment horizontal="center" vertical="center" wrapText="1"/>
    </xf>
    <xf numFmtId="44" fontId="11" fillId="0" borderId="223" xfId="1" applyFont="1" applyBorder="1" applyAlignment="1">
      <alignment horizontal="center" vertical="center" wrapText="1"/>
    </xf>
    <xf numFmtId="44" fontId="11" fillId="0" borderId="167" xfId="1" applyFont="1" applyBorder="1" applyAlignment="1">
      <alignment horizontal="center" vertical="center" wrapText="1"/>
    </xf>
    <xf numFmtId="0" fontId="19" fillId="0" borderId="72" xfId="0" applyFont="1" applyBorder="1" applyAlignment="1">
      <alignment horizontal="left" vertical="center" wrapText="1"/>
    </xf>
    <xf numFmtId="0" fontId="19" fillId="0" borderId="224" xfId="0" applyFont="1" applyBorder="1" applyAlignment="1">
      <alignment horizontal="left" vertical="center" wrapText="1"/>
    </xf>
    <xf numFmtId="0" fontId="19" fillId="0" borderId="91" xfId="0" applyFont="1" applyBorder="1" applyAlignment="1">
      <alignment horizontal="left" vertical="center" wrapText="1"/>
    </xf>
    <xf numFmtId="0" fontId="11" fillId="0" borderId="150" xfId="0" applyNumberFormat="1" applyFont="1" applyBorder="1" applyAlignment="1">
      <alignment horizontal="center" vertical="center" wrapText="1"/>
    </xf>
    <xf numFmtId="17" fontId="11" fillId="0" borderId="151" xfId="0" applyNumberFormat="1" applyFont="1" applyBorder="1" applyAlignment="1">
      <alignment horizontal="center" vertical="center" wrapText="1"/>
    </xf>
    <xf numFmtId="0" fontId="19" fillId="0" borderId="225" xfId="0" applyFont="1" applyBorder="1" applyAlignment="1">
      <alignment horizontal="left" vertical="center" wrapText="1"/>
    </xf>
    <xf numFmtId="17" fontId="11" fillId="0" borderId="226" xfId="0" applyNumberFormat="1" applyFont="1" applyBorder="1" applyAlignment="1">
      <alignment horizontal="center" vertical="center" wrapText="1"/>
    </xf>
    <xf numFmtId="17" fontId="11" fillId="0" borderId="227" xfId="0" applyNumberFormat="1" applyFont="1" applyBorder="1" applyAlignment="1">
      <alignment horizontal="center" vertical="center" wrapText="1"/>
    </xf>
    <xf numFmtId="0" fontId="19" fillId="0" borderId="228" xfId="0" applyFont="1" applyBorder="1" applyAlignment="1">
      <alignment horizontal="left" vertical="center" wrapText="1"/>
    </xf>
    <xf numFmtId="0" fontId="11" fillId="0" borderId="133" xfId="0" applyNumberFormat="1" applyFont="1" applyBorder="1" applyAlignment="1">
      <alignment horizontal="center" vertical="center" wrapText="1"/>
    </xf>
    <xf numFmtId="44" fontId="11" fillId="0" borderId="230" xfId="1" applyFont="1" applyBorder="1" applyAlignment="1">
      <alignment horizontal="center" vertical="center" wrapText="1"/>
    </xf>
    <xf numFmtId="0" fontId="11" fillId="0" borderId="200" xfId="0" applyNumberFormat="1" applyFont="1" applyBorder="1" applyAlignment="1">
      <alignment horizontal="center" vertical="center" wrapText="1"/>
    </xf>
    <xf numFmtId="17" fontId="11" fillId="0" borderId="135" xfId="0" applyNumberFormat="1" applyFont="1" applyBorder="1" applyAlignment="1">
      <alignment horizontal="center" vertical="center" wrapText="1"/>
    </xf>
    <xf numFmtId="44" fontId="11" fillId="0" borderId="231" xfId="1" applyFont="1" applyBorder="1" applyAlignment="1">
      <alignment horizontal="center" vertical="center" wrapText="1"/>
    </xf>
    <xf numFmtId="44" fontId="11" fillId="0" borderId="232" xfId="1" applyFont="1" applyBorder="1" applyAlignment="1">
      <alignment horizontal="center" vertical="center" wrapText="1"/>
    </xf>
    <xf numFmtId="44" fontId="11" fillId="0" borderId="233" xfId="1" applyFont="1" applyBorder="1" applyAlignment="1">
      <alignment horizontal="center" vertical="center" wrapText="1"/>
    </xf>
    <xf numFmtId="44" fontId="8" fillId="16" borderId="163" xfId="0" applyNumberFormat="1" applyFont="1" applyFill="1" applyBorder="1"/>
    <xf numFmtId="44" fontId="10" fillId="18" borderId="234" xfId="0" applyNumberFormat="1" applyFont="1" applyFill="1" applyBorder="1" applyAlignment="1">
      <alignment vertical="center"/>
    </xf>
    <xf numFmtId="0" fontId="11" fillId="0" borderId="235" xfId="0" applyFont="1" applyBorder="1" applyAlignment="1">
      <alignment horizontal="left" vertical="center" wrapText="1"/>
    </xf>
    <xf numFmtId="0" fontId="11" fillId="0" borderId="236" xfId="0" applyFont="1" applyBorder="1" applyAlignment="1">
      <alignment horizontal="left" vertical="center" wrapText="1"/>
    </xf>
    <xf numFmtId="44" fontId="8" fillId="18" borderId="163" xfId="0" applyNumberFormat="1" applyFont="1" applyFill="1" applyBorder="1"/>
    <xf numFmtId="0" fontId="0" fillId="0" borderId="163" xfId="0" applyBorder="1"/>
    <xf numFmtId="0" fontId="0" fillId="0" borderId="237" xfId="0" applyBorder="1"/>
    <xf numFmtId="0" fontId="11" fillId="0" borderId="238" xfId="0" applyFont="1" applyBorder="1" applyAlignment="1">
      <alignment horizontal="left" vertical="center" wrapText="1"/>
    </xf>
    <xf numFmtId="44" fontId="11" fillId="0" borderId="239" xfId="1" applyFont="1" applyBorder="1" applyAlignment="1">
      <alignment horizontal="center" vertical="center" wrapText="1"/>
    </xf>
    <xf numFmtId="44" fontId="11" fillId="0" borderId="240" xfId="1" applyFont="1" applyBorder="1" applyAlignment="1">
      <alignment horizontal="center" vertical="center" wrapText="1"/>
    </xf>
    <xf numFmtId="44" fontId="11" fillId="0" borderId="241" xfId="1" applyFont="1" applyBorder="1" applyAlignment="1">
      <alignment horizontal="center" vertical="center" wrapText="1"/>
    </xf>
    <xf numFmtId="44" fontId="2" fillId="0" borderId="165" xfId="0" applyNumberFormat="1" applyFont="1" applyBorder="1"/>
    <xf numFmtId="44" fontId="8" fillId="18" borderId="174" xfId="0" applyNumberFormat="1" applyFont="1" applyFill="1" applyBorder="1"/>
    <xf numFmtId="44" fontId="11" fillId="0" borderId="242" xfId="1" applyFont="1" applyBorder="1" applyAlignment="1">
      <alignment horizontal="center" vertical="center" wrapText="1"/>
    </xf>
    <xf numFmtId="44" fontId="11" fillId="0" borderId="243" xfId="1" applyFont="1" applyBorder="1" applyAlignment="1">
      <alignment horizontal="center" vertical="center" wrapText="1"/>
    </xf>
    <xf numFmtId="44" fontId="11" fillId="0" borderId="244" xfId="1" applyFont="1" applyBorder="1" applyAlignment="1">
      <alignment horizontal="center" vertical="center" wrapText="1"/>
    </xf>
    <xf numFmtId="0" fontId="11" fillId="0" borderId="245" xfId="2" applyNumberFormat="1" applyFont="1" applyBorder="1" applyAlignment="1">
      <alignment horizontal="center" vertical="center" wrapText="1"/>
    </xf>
    <xf numFmtId="0" fontId="19" fillId="0" borderId="246" xfId="0" applyFont="1" applyBorder="1" applyAlignment="1">
      <alignment horizontal="left" vertical="center" wrapText="1"/>
    </xf>
    <xf numFmtId="0" fontId="11" fillId="0" borderId="144" xfId="0" applyNumberFormat="1" applyFont="1" applyBorder="1" applyAlignment="1">
      <alignment horizontal="center" vertical="center" wrapText="1"/>
    </xf>
    <xf numFmtId="0" fontId="11" fillId="0" borderId="247" xfId="2" applyNumberFormat="1" applyFont="1" applyBorder="1" applyAlignment="1">
      <alignment horizontal="center" vertical="center" wrapText="1"/>
    </xf>
    <xf numFmtId="0" fontId="11" fillId="0" borderId="248" xfId="2" applyNumberFormat="1" applyFont="1" applyBorder="1" applyAlignment="1">
      <alignment horizontal="center" vertical="center" wrapText="1"/>
    </xf>
    <xf numFmtId="0" fontId="11" fillId="0" borderId="249" xfId="2" applyNumberFormat="1" applyFont="1" applyBorder="1" applyAlignment="1">
      <alignment horizontal="center" vertical="center" wrapText="1"/>
    </xf>
    <xf numFmtId="0" fontId="19" fillId="0" borderId="250" xfId="0" applyFont="1" applyBorder="1" applyAlignment="1">
      <alignment horizontal="left" vertical="center" wrapText="1"/>
    </xf>
    <xf numFmtId="0" fontId="19" fillId="0" borderId="251" xfId="0" applyFont="1" applyBorder="1" applyAlignment="1">
      <alignment horizontal="left" vertical="center" wrapText="1"/>
    </xf>
    <xf numFmtId="44" fontId="11" fillId="0" borderId="252" xfId="0" applyNumberFormat="1" applyFont="1" applyBorder="1" applyAlignment="1">
      <alignment horizontal="center" vertical="center" wrapText="1"/>
    </xf>
    <xf numFmtId="0" fontId="11" fillId="0" borderId="253" xfId="0" applyFont="1" applyBorder="1" applyAlignment="1">
      <alignment horizontal="left" vertical="center" wrapText="1"/>
    </xf>
    <xf numFmtId="44" fontId="11" fillId="0" borderId="254" xfId="0" applyNumberFormat="1" applyFont="1" applyBorder="1" applyAlignment="1">
      <alignment horizontal="center" vertical="center" wrapText="1"/>
    </xf>
    <xf numFmtId="0" fontId="11" fillId="0" borderId="255" xfId="0" applyFont="1" applyBorder="1" applyAlignment="1">
      <alignment horizontal="left" vertical="center" wrapText="1"/>
    </xf>
    <xf numFmtId="0" fontId="11" fillId="0" borderId="256" xfId="0" applyFont="1" applyBorder="1" applyAlignment="1">
      <alignment horizontal="left" vertical="center" wrapText="1"/>
    </xf>
    <xf numFmtId="44" fontId="11" fillId="0" borderId="257" xfId="1" applyFont="1" applyBorder="1" applyAlignment="1">
      <alignment horizontal="center" vertical="center" wrapText="1"/>
    </xf>
    <xf numFmtId="44" fontId="11" fillId="0" borderId="258" xfId="1" applyFont="1" applyBorder="1" applyAlignment="1">
      <alignment horizontal="center" vertical="center" wrapText="1"/>
    </xf>
    <xf numFmtId="44" fontId="11" fillId="0" borderId="259" xfId="1" applyFont="1" applyBorder="1" applyAlignment="1">
      <alignment horizontal="center" vertical="center" wrapText="1"/>
    </xf>
    <xf numFmtId="44" fontId="11" fillId="0" borderId="260" xfId="1" applyFont="1" applyBorder="1" applyAlignment="1">
      <alignment horizontal="center" vertical="center" wrapText="1"/>
    </xf>
    <xf numFmtId="0" fontId="11" fillId="0" borderId="261" xfId="0" applyFont="1" applyBorder="1" applyAlignment="1">
      <alignment horizontal="left" vertical="center" wrapText="1"/>
    </xf>
    <xf numFmtId="44" fontId="8" fillId="2" borderId="163" xfId="0" applyNumberFormat="1" applyFont="1" applyFill="1" applyBorder="1"/>
    <xf numFmtId="0" fontId="19" fillId="0" borderId="156" xfId="0" applyFont="1" applyBorder="1" applyAlignment="1">
      <alignment horizontal="left" vertical="center" wrapText="1"/>
    </xf>
    <xf numFmtId="0" fontId="11" fillId="0" borderId="156" xfId="0" applyFont="1" applyBorder="1" applyAlignment="1">
      <alignment horizontal="center" vertical="center" wrapText="1"/>
    </xf>
    <xf numFmtId="0" fontId="19" fillId="0" borderId="158" xfId="0" applyFont="1" applyBorder="1" applyAlignment="1">
      <alignment horizontal="left" vertical="center" wrapText="1"/>
    </xf>
    <xf numFmtId="0" fontId="11" fillId="0" borderId="158" xfId="0" applyFont="1" applyBorder="1" applyAlignment="1">
      <alignment horizontal="center" vertical="center" wrapText="1"/>
    </xf>
    <xf numFmtId="0" fontId="19" fillId="0" borderId="160" xfId="0" applyFont="1" applyBorder="1" applyAlignment="1">
      <alignment horizontal="left" vertical="center" wrapText="1"/>
    </xf>
    <xf numFmtId="0" fontId="11" fillId="0" borderId="160" xfId="0" applyFont="1" applyBorder="1" applyAlignment="1">
      <alignment horizontal="center" vertical="center" wrapText="1"/>
    </xf>
    <xf numFmtId="0" fontId="19" fillId="0" borderId="191" xfId="0" applyFont="1" applyBorder="1" applyAlignment="1">
      <alignment horizontal="left" vertical="center" wrapText="1"/>
    </xf>
    <xf numFmtId="0" fontId="11" fillId="0" borderId="191" xfId="0" applyFont="1" applyBorder="1" applyAlignment="1">
      <alignment horizontal="center" vertical="center" wrapText="1"/>
    </xf>
    <xf numFmtId="44" fontId="11" fillId="0" borderId="267" xfId="1" applyFont="1" applyBorder="1" applyAlignment="1">
      <alignment horizontal="center" vertical="center" wrapText="1"/>
    </xf>
    <xf numFmtId="44" fontId="11" fillId="0" borderId="268" xfId="1" applyFont="1" applyBorder="1" applyAlignment="1">
      <alignment horizontal="center" vertical="center" wrapText="1"/>
    </xf>
    <xf numFmtId="0" fontId="11" fillId="0" borderId="269" xfId="0" applyFont="1" applyBorder="1" applyAlignment="1">
      <alignment horizontal="left" vertical="center" wrapText="1"/>
    </xf>
    <xf numFmtId="0" fontId="19" fillId="0" borderId="189" xfId="0" applyFont="1" applyBorder="1" applyAlignment="1">
      <alignment horizontal="left" vertical="center" wrapText="1"/>
    </xf>
    <xf numFmtId="0" fontId="11" fillId="0" borderId="189" xfId="0" applyFont="1" applyBorder="1" applyAlignment="1">
      <alignment horizontal="center" vertical="center" wrapText="1"/>
    </xf>
    <xf numFmtId="44" fontId="2" fillId="0" borderId="270" xfId="0" applyNumberFormat="1" applyFont="1" applyBorder="1"/>
    <xf numFmtId="44" fontId="13" fillId="0" borderId="270" xfId="0" applyNumberFormat="1" applyFont="1" applyBorder="1"/>
    <xf numFmtId="44" fontId="13" fillId="0" borderId="174" xfId="0" applyNumberFormat="1" applyFont="1" applyBorder="1"/>
    <xf numFmtId="44" fontId="2" fillId="0" borderId="271" xfId="0" applyNumberFormat="1" applyFont="1" applyBorder="1"/>
    <xf numFmtId="44" fontId="2" fillId="0" borderId="272" xfId="0" applyNumberFormat="1" applyFont="1" applyBorder="1"/>
    <xf numFmtId="44" fontId="2" fillId="0" borderId="273" xfId="0" applyNumberFormat="1" applyFont="1" applyBorder="1"/>
    <xf numFmtId="44" fontId="8" fillId="3" borderId="174" xfId="0" applyNumberFormat="1" applyFont="1" applyFill="1" applyBorder="1"/>
    <xf numFmtId="44" fontId="2" fillId="0" borderId="274" xfId="0" applyNumberFormat="1" applyFont="1" applyBorder="1"/>
    <xf numFmtId="0" fontId="16" fillId="0" borderId="86" xfId="0" applyFont="1" applyBorder="1" applyAlignment="1">
      <alignment vertical="center" wrapText="1"/>
    </xf>
    <xf numFmtId="17" fontId="16" fillId="0" borderId="86" xfId="0" applyNumberFormat="1" applyFont="1" applyBorder="1" applyAlignment="1">
      <alignment horizontal="center" vertical="center" wrapText="1"/>
    </xf>
    <xf numFmtId="0" fontId="21" fillId="0" borderId="90" xfId="0" applyFont="1" applyBorder="1" applyAlignment="1">
      <alignment horizontal="left" vertical="center" wrapText="1"/>
    </xf>
    <xf numFmtId="0" fontId="21" fillId="0" borderId="90" xfId="0" applyFont="1" applyBorder="1" applyAlignment="1">
      <alignment horizontal="left" vertical="top" wrapText="1"/>
    </xf>
    <xf numFmtId="0" fontId="22" fillId="0" borderId="90" xfId="0" applyFont="1" applyBorder="1" applyAlignment="1">
      <alignment horizontal="left" vertical="top" wrapText="1"/>
    </xf>
    <xf numFmtId="0" fontId="21" fillId="0" borderId="90" xfId="0" applyFont="1" applyBorder="1" applyAlignment="1">
      <alignment horizontal="left" vertical="center" wrapText="1" indent="2"/>
    </xf>
    <xf numFmtId="0" fontId="21" fillId="0" borderId="86" xfId="0" applyFont="1" applyBorder="1" applyAlignment="1">
      <alignment horizontal="left" vertical="center" wrapText="1" indent="2"/>
    </xf>
    <xf numFmtId="44" fontId="11" fillId="0" borderId="275" xfId="1" applyFont="1" applyBorder="1" applyAlignment="1">
      <alignment horizontal="center" vertical="center" wrapText="1"/>
    </xf>
    <xf numFmtId="44" fontId="11" fillId="0" borderId="276" xfId="1" applyFont="1" applyBorder="1" applyAlignment="1">
      <alignment horizontal="center" vertical="center" wrapText="1"/>
    </xf>
    <xf numFmtId="44" fontId="11" fillId="0" borderId="277" xfId="1" applyFont="1" applyBorder="1" applyAlignment="1">
      <alignment horizontal="center" vertical="center" wrapText="1"/>
    </xf>
    <xf numFmtId="44" fontId="0" fillId="0" borderId="0" xfId="1" applyFont="1"/>
    <xf numFmtId="44" fontId="2" fillId="0" borderId="0" xfId="1" applyFont="1"/>
    <xf numFmtId="0" fontId="11" fillId="0" borderId="167" xfId="0" applyFont="1" applyBorder="1" applyAlignment="1">
      <alignment horizontal="center" vertical="center" wrapText="1"/>
    </xf>
    <xf numFmtId="0" fontId="11" fillId="0" borderId="278" xfId="0" applyFont="1" applyBorder="1" applyAlignment="1">
      <alignment horizontal="center" vertical="center" wrapText="1"/>
    </xf>
    <xf numFmtId="0" fontId="11" fillId="0" borderId="158" xfId="0" applyFont="1" applyBorder="1" applyAlignment="1">
      <alignment horizontal="center" vertical="center" wrapText="1"/>
    </xf>
    <xf numFmtId="0" fontId="11" fillId="0" borderId="189" xfId="0" applyFont="1" applyBorder="1" applyAlignment="1">
      <alignment horizontal="center" vertical="center" wrapText="1"/>
    </xf>
    <xf numFmtId="0" fontId="19" fillId="0" borderId="281" xfId="0" applyFont="1" applyBorder="1" applyAlignment="1">
      <alignment horizontal="center" vertical="center" wrapText="1"/>
    </xf>
    <xf numFmtId="0" fontId="19" fillId="0" borderId="282" xfId="0" applyFont="1" applyBorder="1" applyAlignment="1">
      <alignment horizontal="center" vertical="center" wrapText="1"/>
    </xf>
    <xf numFmtId="0" fontId="19" fillId="0" borderId="283" xfId="0" applyFont="1" applyBorder="1" applyAlignment="1">
      <alignment horizontal="center" vertical="center" wrapText="1"/>
    </xf>
    <xf numFmtId="0" fontId="19" fillId="0" borderId="284" xfId="0" applyFont="1" applyBorder="1" applyAlignment="1">
      <alignment horizontal="center" vertical="center" wrapText="1"/>
    </xf>
    <xf numFmtId="0" fontId="19" fillId="0" borderId="285" xfId="0" applyFont="1" applyBorder="1" applyAlignment="1">
      <alignment horizontal="center" vertical="center" wrapText="1"/>
    </xf>
    <xf numFmtId="0" fontId="19" fillId="0" borderId="286" xfId="0" applyFont="1" applyBorder="1" applyAlignment="1">
      <alignment horizontal="center" vertical="center" wrapText="1"/>
    </xf>
    <xf numFmtId="0" fontId="19" fillId="0" borderId="287" xfId="0" applyFont="1" applyBorder="1" applyAlignment="1">
      <alignment horizontal="center" vertical="center" wrapText="1"/>
    </xf>
    <xf numFmtId="0" fontId="19" fillId="0" borderId="288" xfId="0" applyFont="1" applyBorder="1" applyAlignment="1">
      <alignment horizontal="center" vertical="center" wrapText="1"/>
    </xf>
    <xf numFmtId="0" fontId="19" fillId="0" borderId="289" xfId="0" applyFont="1" applyBorder="1" applyAlignment="1">
      <alignment horizontal="center" vertical="center" wrapText="1"/>
    </xf>
    <xf numFmtId="0" fontId="11" fillId="0" borderId="292" xfId="0" applyNumberFormat="1" applyFont="1" applyBorder="1" applyAlignment="1">
      <alignment horizontal="center" vertical="center" wrapText="1"/>
    </xf>
    <xf numFmtId="17" fontId="11" fillId="0" borderId="291" xfId="0" applyNumberFormat="1" applyFont="1" applyBorder="1" applyAlignment="1">
      <alignment horizontal="center" vertical="center" wrapText="1"/>
    </xf>
    <xf numFmtId="0" fontId="11" fillId="0" borderId="293" xfId="0" applyNumberFormat="1" applyFont="1" applyBorder="1" applyAlignment="1">
      <alignment horizontal="center" vertical="center" wrapText="1"/>
    </xf>
    <xf numFmtId="17" fontId="11" fillId="0" borderId="294" xfId="0" applyNumberFormat="1" applyFont="1" applyBorder="1" applyAlignment="1">
      <alignment horizontal="center" vertical="center" wrapText="1"/>
    </xf>
    <xf numFmtId="17" fontId="11" fillId="0" borderId="107" xfId="0" applyNumberFormat="1" applyFont="1" applyBorder="1" applyAlignment="1">
      <alignment horizontal="center" vertical="center" wrapText="1"/>
    </xf>
    <xf numFmtId="44" fontId="11" fillId="0" borderId="295" xfId="1" applyFont="1" applyBorder="1" applyAlignment="1">
      <alignment horizontal="center" vertical="center" wrapText="1"/>
    </xf>
    <xf numFmtId="44" fontId="11" fillId="0" borderId="296" xfId="1" applyFont="1" applyBorder="1" applyAlignment="1">
      <alignment horizontal="center" vertical="center" wrapText="1"/>
    </xf>
    <xf numFmtId="44" fontId="11" fillId="0" borderId="297" xfId="1" applyFont="1" applyBorder="1" applyAlignment="1">
      <alignment horizontal="center" vertical="center" wrapText="1"/>
    </xf>
    <xf numFmtId="44" fontId="11" fillId="0" borderId="298" xfId="1" applyFont="1" applyBorder="1" applyAlignment="1">
      <alignment horizontal="center" vertical="center" wrapText="1"/>
    </xf>
    <xf numFmtId="44" fontId="11" fillId="0" borderId="299" xfId="1" applyFont="1" applyBorder="1" applyAlignment="1">
      <alignment horizontal="center" vertical="center" wrapText="1"/>
    </xf>
    <xf numFmtId="44" fontId="11" fillId="0" borderId="300" xfId="1" applyFont="1" applyBorder="1" applyAlignment="1">
      <alignment horizontal="center" vertical="center" wrapText="1"/>
    </xf>
    <xf numFmtId="44" fontId="11" fillId="0" borderId="301" xfId="1" applyFont="1" applyBorder="1" applyAlignment="1">
      <alignment horizontal="center" vertical="center" wrapText="1"/>
    </xf>
    <xf numFmtId="44" fontId="11" fillId="0" borderId="302" xfId="1" applyFont="1" applyBorder="1" applyAlignment="1">
      <alignment horizontal="center" vertical="center" wrapText="1"/>
    </xf>
    <xf numFmtId="44" fontId="11" fillId="0" borderId="303" xfId="1" applyFont="1" applyBorder="1" applyAlignment="1">
      <alignment horizontal="center" vertical="center" wrapText="1"/>
    </xf>
    <xf numFmtId="44" fontId="11" fillId="0" borderId="304" xfId="1" applyFont="1" applyBorder="1" applyAlignment="1">
      <alignment horizontal="center" vertical="center" wrapText="1"/>
    </xf>
    <xf numFmtId="0" fontId="11" fillId="0" borderId="218" xfId="0" applyNumberFormat="1" applyFont="1" applyBorder="1" applyAlignment="1">
      <alignment horizontal="center" vertical="center" wrapText="1"/>
    </xf>
    <xf numFmtId="17" fontId="11" fillId="0" borderId="305" xfId="0" applyNumberFormat="1" applyFont="1" applyBorder="1" applyAlignment="1">
      <alignment horizontal="center" vertical="center" wrapText="1"/>
    </xf>
    <xf numFmtId="44" fontId="11" fillId="0" borderId="306" xfId="1" applyFont="1" applyBorder="1" applyAlignment="1">
      <alignment horizontal="center" vertical="center" wrapText="1"/>
    </xf>
    <xf numFmtId="44" fontId="11" fillId="0" borderId="307" xfId="1" applyFont="1" applyBorder="1" applyAlignment="1">
      <alignment horizontal="center" vertical="center" wrapText="1"/>
    </xf>
    <xf numFmtId="44" fontId="11" fillId="0" borderId="308" xfId="1" applyFont="1" applyBorder="1" applyAlignment="1">
      <alignment horizontal="center" vertical="center" wrapText="1"/>
    </xf>
    <xf numFmtId="44" fontId="11" fillId="0" borderId="309" xfId="1" applyFont="1" applyBorder="1" applyAlignment="1">
      <alignment horizontal="center" vertical="center" wrapText="1"/>
    </xf>
    <xf numFmtId="44" fontId="11" fillId="0" borderId="310" xfId="1" applyFont="1" applyBorder="1" applyAlignment="1">
      <alignment horizontal="center" vertical="center" wrapText="1"/>
    </xf>
    <xf numFmtId="17" fontId="11" fillId="0" borderId="311" xfId="0" applyNumberFormat="1" applyFont="1" applyBorder="1" applyAlignment="1">
      <alignment horizontal="center" vertical="center" wrapText="1"/>
    </xf>
    <xf numFmtId="44" fontId="11" fillId="0" borderId="311" xfId="1" applyFont="1" applyBorder="1" applyAlignment="1">
      <alignment horizontal="center" vertical="center" wrapText="1"/>
    </xf>
    <xf numFmtId="17" fontId="11" fillId="0" borderId="169" xfId="0" applyNumberFormat="1" applyFont="1" applyBorder="1" applyAlignment="1">
      <alignment horizontal="center" vertical="center" wrapText="1"/>
    </xf>
    <xf numFmtId="17" fontId="11" fillId="0" borderId="202" xfId="0" applyNumberFormat="1" applyFont="1" applyBorder="1" applyAlignment="1">
      <alignment horizontal="center" vertical="center" wrapText="1"/>
    </xf>
    <xf numFmtId="17" fontId="11" fillId="0" borderId="130" xfId="0" applyNumberFormat="1" applyFont="1" applyBorder="1" applyAlignment="1">
      <alignment horizontal="center" vertical="center" wrapText="1"/>
    </xf>
    <xf numFmtId="17" fontId="11" fillId="0" borderId="204" xfId="0" applyNumberFormat="1" applyFont="1" applyBorder="1" applyAlignment="1">
      <alignment horizontal="center" vertical="center" wrapText="1"/>
    </xf>
    <xf numFmtId="17" fontId="11" fillId="0" borderId="312" xfId="0" applyNumberFormat="1" applyFont="1" applyBorder="1" applyAlignment="1">
      <alignment vertical="center" wrapText="1"/>
    </xf>
    <xf numFmtId="17" fontId="11" fillId="0" borderId="107" xfId="0" applyNumberFormat="1" applyFont="1" applyBorder="1" applyAlignment="1">
      <alignment vertical="center" wrapText="1"/>
    </xf>
    <xf numFmtId="17" fontId="11" fillId="0" borderId="146" xfId="0" applyNumberFormat="1" applyFont="1" applyBorder="1" applyAlignment="1">
      <alignment vertical="center" wrapText="1"/>
    </xf>
    <xf numFmtId="44" fontId="0" fillId="0" borderId="0" xfId="0" applyNumberFormat="1"/>
    <xf numFmtId="44" fontId="11" fillId="0" borderId="313" xfId="1" applyFont="1" applyBorder="1" applyAlignment="1">
      <alignment horizontal="center" vertical="center" wrapText="1"/>
    </xf>
    <xf numFmtId="0" fontId="17" fillId="0" borderId="98" xfId="0" applyFont="1" applyBorder="1" applyAlignment="1">
      <alignment horizontal="center" vertical="center" wrapText="1"/>
    </xf>
    <xf numFmtId="0" fontId="17" fillId="0" borderId="99" xfId="0" applyFont="1" applyBorder="1" applyAlignment="1">
      <alignment horizontal="center" vertical="center" wrapText="1"/>
    </xf>
    <xf numFmtId="0" fontId="12" fillId="0" borderId="93" xfId="0" applyFont="1" applyBorder="1" applyAlignment="1">
      <alignment horizontal="center" vertical="center" wrapText="1"/>
    </xf>
    <xf numFmtId="0" fontId="12" fillId="0" borderId="90" xfId="0" applyFont="1" applyBorder="1" applyAlignment="1">
      <alignment horizontal="center" vertical="center" wrapText="1"/>
    </xf>
    <xf numFmtId="0" fontId="11" fillId="0" borderId="100" xfId="0" applyFont="1" applyBorder="1" applyAlignment="1">
      <alignment horizontal="center" vertical="top" wrapText="1"/>
    </xf>
    <xf numFmtId="0" fontId="11" fillId="0" borderId="101" xfId="0" applyFont="1" applyBorder="1" applyAlignment="1">
      <alignment horizontal="center" vertical="top" wrapText="1"/>
    </xf>
    <xf numFmtId="0" fontId="12" fillId="0" borderId="91" xfId="0" applyFont="1" applyBorder="1" applyAlignment="1">
      <alignment horizontal="center" vertical="top" wrapText="1"/>
    </xf>
    <xf numFmtId="0" fontId="12" fillId="0" borderId="92" xfId="0" applyFont="1" applyBorder="1" applyAlignment="1">
      <alignment horizontal="center" vertical="top" wrapText="1"/>
    </xf>
    <xf numFmtId="0" fontId="12" fillId="0" borderId="100" xfId="0" applyFont="1" applyBorder="1" applyAlignment="1">
      <alignment horizontal="center" vertical="top" wrapText="1"/>
    </xf>
    <xf numFmtId="0" fontId="12" fillId="0" borderId="101" xfId="0" applyFont="1" applyBorder="1" applyAlignment="1">
      <alignment horizontal="center" vertical="top" wrapText="1"/>
    </xf>
    <xf numFmtId="0" fontId="18" fillId="6" borderId="72" xfId="0" applyFont="1" applyFill="1" applyBorder="1" applyAlignment="1">
      <alignment horizontal="center" vertical="center" wrapText="1"/>
    </xf>
    <xf numFmtId="0" fontId="18" fillId="6" borderId="86" xfId="0" applyFont="1" applyFill="1" applyBorder="1" applyAlignment="1">
      <alignment horizontal="center" vertical="center" wrapText="1"/>
    </xf>
    <xf numFmtId="0" fontId="21" fillId="0" borderId="72" xfId="0" applyFont="1" applyBorder="1" applyAlignment="1">
      <alignment horizontal="left" vertical="center" wrapText="1" indent="2"/>
    </xf>
    <xf numFmtId="0" fontId="23" fillId="0" borderId="86" xfId="0" applyFont="1" applyBorder="1" applyAlignment="1">
      <alignment horizontal="left" vertical="center" wrapText="1" indent="2"/>
    </xf>
    <xf numFmtId="0" fontId="18" fillId="6" borderId="94" xfId="0" applyFont="1" applyFill="1" applyBorder="1" applyAlignment="1">
      <alignment horizontal="center" vertical="center" wrapText="1"/>
    </xf>
    <xf numFmtId="0" fontId="17" fillId="0" borderId="72" xfId="0" applyFont="1" applyBorder="1" applyAlignment="1">
      <alignment horizontal="left" vertical="center" wrapText="1"/>
    </xf>
    <xf numFmtId="0" fontId="17" fillId="0" borderId="94" xfId="0" applyFont="1" applyBorder="1" applyAlignment="1">
      <alignment horizontal="left" vertical="center" wrapText="1"/>
    </xf>
    <xf numFmtId="0" fontId="16" fillId="0" borderId="95" xfId="0" applyFont="1" applyBorder="1" applyAlignment="1">
      <alignment horizontal="center" vertical="center" wrapText="1"/>
    </xf>
    <xf numFmtId="0" fontId="16" fillId="0" borderId="96" xfId="0" applyFont="1" applyBorder="1" applyAlignment="1">
      <alignment horizontal="center" vertical="center" wrapText="1"/>
    </xf>
    <xf numFmtId="0" fontId="16" fillId="6" borderId="72" xfId="0" applyFont="1" applyFill="1" applyBorder="1" applyAlignment="1">
      <alignment horizontal="center" vertical="center" wrapText="1"/>
    </xf>
    <xf numFmtId="0" fontId="16" fillId="6" borderId="86" xfId="0" applyFont="1" applyFill="1" applyBorder="1" applyAlignment="1">
      <alignment horizontal="center" vertical="center" wrapText="1"/>
    </xf>
    <xf numFmtId="0" fontId="21" fillId="0" borderId="72" xfId="0" applyFont="1" applyBorder="1" applyAlignment="1">
      <alignment vertical="top" wrapText="1"/>
    </xf>
    <xf numFmtId="0" fontId="21" fillId="0" borderId="86" xfId="0" applyFont="1" applyBorder="1" applyAlignment="1">
      <alignment vertical="top" wrapText="1"/>
    </xf>
    <xf numFmtId="0" fontId="16" fillId="6" borderId="91" xfId="0" applyFont="1" applyFill="1" applyBorder="1" applyAlignment="1">
      <alignment horizontal="center" vertical="center" wrapText="1"/>
    </xf>
    <xf numFmtId="0" fontId="16" fillId="6" borderId="92" xfId="0" applyFont="1" applyFill="1" applyBorder="1" applyAlignment="1">
      <alignment horizontal="center" vertical="center" wrapText="1"/>
    </xf>
    <xf numFmtId="0" fontId="16" fillId="6" borderId="93" xfId="0" applyFont="1" applyFill="1" applyBorder="1" applyAlignment="1">
      <alignment horizontal="center" vertical="center" wrapText="1"/>
    </xf>
    <xf numFmtId="0" fontId="16" fillId="6" borderId="90" xfId="0" applyFont="1" applyFill="1" applyBorder="1" applyAlignment="1">
      <alignment horizontal="center" vertical="center" wrapText="1"/>
    </xf>
    <xf numFmtId="0" fontId="16" fillId="5" borderId="72" xfId="0" applyFont="1" applyFill="1" applyBorder="1" applyAlignment="1">
      <alignment horizontal="center" vertical="center" wrapText="1"/>
    </xf>
    <xf numFmtId="0" fontId="16" fillId="5" borderId="86" xfId="0" applyFont="1" applyFill="1" applyBorder="1" applyAlignment="1">
      <alignment horizontal="center" vertical="center" wrapText="1"/>
    </xf>
    <xf numFmtId="0" fontId="16" fillId="6" borderId="87" xfId="0" applyFont="1" applyFill="1" applyBorder="1" applyAlignment="1">
      <alignment horizontal="center" vertical="center" wrapText="1"/>
    </xf>
    <xf numFmtId="0" fontId="16" fillId="6" borderId="88" xfId="0" applyFont="1" applyFill="1" applyBorder="1" applyAlignment="1">
      <alignment horizontal="center" vertical="center" wrapText="1"/>
    </xf>
    <xf numFmtId="0" fontId="0" fillId="0" borderId="82" xfId="0" applyBorder="1" applyAlignment="1">
      <alignment horizontal="center"/>
    </xf>
    <xf numFmtId="0" fontId="0" fillId="0" borderId="83" xfId="0" applyBorder="1" applyAlignment="1">
      <alignment horizontal="center"/>
    </xf>
    <xf numFmtId="0" fontId="0" fillId="0" borderId="84" xfId="0" applyBorder="1" applyAlignment="1">
      <alignment horizontal="center"/>
    </xf>
    <xf numFmtId="0" fontId="3" fillId="0" borderId="16" xfId="0" applyFont="1" applyBorder="1" applyAlignment="1">
      <alignment horizontal="left" vertical="top"/>
    </xf>
    <xf numFmtId="0" fontId="3" fillId="0" borderId="0" xfId="0" applyFont="1" applyBorder="1" applyAlignment="1">
      <alignment horizontal="left" vertical="top"/>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0" fillId="0" borderId="83" xfId="0" applyBorder="1" applyAlignment="1">
      <alignment horizontal="left"/>
    </xf>
    <xf numFmtId="0" fontId="0" fillId="0" borderId="84" xfId="0" applyBorder="1" applyAlignment="1">
      <alignment horizontal="left"/>
    </xf>
    <xf numFmtId="0" fontId="10" fillId="18" borderId="0" xfId="0" applyFont="1" applyFill="1" applyAlignment="1">
      <alignment horizontal="center" vertical="center"/>
    </xf>
    <xf numFmtId="0" fontId="19" fillId="0" borderId="278" xfId="0" applyFont="1" applyBorder="1" applyAlignment="1">
      <alignment horizontal="center" vertical="center" wrapText="1"/>
    </xf>
    <xf numFmtId="0" fontId="19" fillId="0" borderId="167" xfId="0" applyFont="1" applyBorder="1" applyAlignment="1">
      <alignment horizontal="center" vertical="center" wrapText="1"/>
    </xf>
    <xf numFmtId="0" fontId="19" fillId="0" borderId="189" xfId="0" applyFont="1" applyBorder="1" applyAlignment="1">
      <alignment horizontal="center" vertical="center" wrapText="1"/>
    </xf>
    <xf numFmtId="0" fontId="19" fillId="0" borderId="290" xfId="0" applyFont="1" applyBorder="1" applyAlignment="1">
      <alignment horizontal="center" vertical="center" wrapText="1"/>
    </xf>
    <xf numFmtId="0" fontId="19" fillId="0" borderId="288" xfId="0" applyFont="1" applyBorder="1" applyAlignment="1">
      <alignment horizontal="center" vertical="center" wrapText="1"/>
    </xf>
    <xf numFmtId="0" fontId="19" fillId="0" borderId="289" xfId="0" applyFont="1" applyBorder="1" applyAlignment="1">
      <alignment horizontal="center" vertical="center" wrapText="1"/>
    </xf>
    <xf numFmtId="0" fontId="11" fillId="0" borderId="262" xfId="0" applyFont="1" applyBorder="1" applyAlignment="1">
      <alignment horizontal="center" vertical="center" wrapText="1"/>
    </xf>
    <xf numFmtId="0" fontId="11" fillId="0" borderId="263" xfId="0" applyFont="1" applyBorder="1" applyAlignment="1">
      <alignment horizontal="center" vertical="center" wrapText="1"/>
    </xf>
    <xf numFmtId="0" fontId="11" fillId="0" borderId="264" xfId="0" applyFont="1" applyBorder="1" applyAlignment="1">
      <alignment horizontal="center" vertical="center" wrapText="1"/>
    </xf>
    <xf numFmtId="0" fontId="11" fillId="0" borderId="169" xfId="0" applyFont="1" applyBorder="1" applyAlignment="1">
      <alignment horizontal="center" vertical="center" wrapText="1"/>
    </xf>
    <xf numFmtId="0" fontId="11" fillId="0" borderId="107" xfId="0" applyFont="1" applyBorder="1" applyAlignment="1">
      <alignment horizontal="center" vertical="center" wrapText="1"/>
    </xf>
    <xf numFmtId="0" fontId="11" fillId="0" borderId="130" xfId="0" applyFont="1" applyBorder="1" applyAlignment="1">
      <alignment horizontal="center" vertical="center" wrapText="1"/>
    </xf>
    <xf numFmtId="0" fontId="11" fillId="0" borderId="265" xfId="0" applyFont="1" applyBorder="1" applyAlignment="1">
      <alignment horizontal="center" vertical="center" wrapText="1"/>
    </xf>
    <xf numFmtId="0" fontId="11" fillId="0" borderId="266" xfId="0" applyFont="1" applyBorder="1" applyAlignment="1">
      <alignment horizontal="center" vertical="center" wrapText="1"/>
    </xf>
    <xf numFmtId="0" fontId="11" fillId="0" borderId="202" xfId="0" applyFont="1" applyBorder="1" applyAlignment="1">
      <alignment horizontal="center" vertical="center" wrapText="1"/>
    </xf>
    <xf numFmtId="0" fontId="11" fillId="0" borderId="204"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146" xfId="0" applyFont="1" applyBorder="1" applyAlignment="1">
      <alignment horizontal="center" vertical="center" wrapText="1"/>
    </xf>
    <xf numFmtId="0" fontId="20" fillId="0" borderId="100" xfId="0" applyFont="1" applyBorder="1" applyAlignment="1">
      <alignment horizontal="center" vertical="center" wrapText="1"/>
    </xf>
    <xf numFmtId="0" fontId="11" fillId="0" borderId="139" xfId="0" applyFont="1" applyBorder="1" applyAlignment="1">
      <alignment horizontal="center" vertical="center" wrapText="1"/>
    </xf>
    <xf numFmtId="0" fontId="20" fillId="0" borderId="169" xfId="0" applyFont="1" applyBorder="1" applyAlignment="1">
      <alignment horizontal="center" vertical="center" wrapText="1"/>
    </xf>
    <xf numFmtId="0" fontId="20" fillId="0" borderId="107" xfId="0" applyFont="1" applyBorder="1" applyAlignment="1">
      <alignment horizontal="center" vertical="center" wrapText="1"/>
    </xf>
    <xf numFmtId="0" fontId="20" fillId="0" borderId="204" xfId="0" applyFont="1" applyBorder="1" applyAlignment="1">
      <alignment horizontal="center" vertical="center" wrapText="1"/>
    </xf>
    <xf numFmtId="0" fontId="20" fillId="0" borderId="130" xfId="0" applyFont="1" applyBorder="1" applyAlignment="1">
      <alignment horizontal="center" vertical="center" wrapText="1"/>
    </xf>
    <xf numFmtId="0" fontId="11" fillId="0" borderId="162" xfId="0" applyFont="1" applyBorder="1" applyAlignment="1">
      <alignment horizontal="center" vertical="center" wrapText="1"/>
    </xf>
    <xf numFmtId="0" fontId="11" fillId="0" borderId="147" xfId="0" applyFont="1" applyBorder="1" applyAlignment="1">
      <alignment horizontal="center" vertical="center" wrapText="1"/>
    </xf>
    <xf numFmtId="0" fontId="20" fillId="0" borderId="279" xfId="0" applyFont="1" applyBorder="1" applyAlignment="1">
      <alignment horizontal="center" vertical="center" wrapText="1"/>
    </xf>
    <xf numFmtId="0" fontId="20" fillId="0" borderId="280" xfId="0" applyFont="1" applyBorder="1" applyAlignment="1">
      <alignment horizontal="center" vertical="center" wrapText="1"/>
    </xf>
    <xf numFmtId="0" fontId="11" fillId="0" borderId="138" xfId="0" applyFont="1" applyBorder="1" applyAlignment="1">
      <alignment horizontal="center" vertical="center" wrapText="1"/>
    </xf>
    <xf numFmtId="0" fontId="4" fillId="0" borderId="115" xfId="0" applyFont="1" applyBorder="1" applyAlignment="1">
      <alignment horizontal="center" vertical="center"/>
    </xf>
    <xf numFmtId="0" fontId="4" fillId="0" borderId="16" xfId="0" applyFont="1" applyBorder="1" applyAlignment="1">
      <alignment horizontal="center" vertical="center"/>
    </xf>
    <xf numFmtId="0" fontId="4" fillId="0" borderId="113" xfId="0" applyFont="1" applyBorder="1" applyAlignment="1">
      <alignment horizontal="center" vertical="center"/>
    </xf>
    <xf numFmtId="0" fontId="4" fillId="0" borderId="116" xfId="0" applyFont="1" applyBorder="1" applyAlignment="1">
      <alignment horizontal="center" vertical="center"/>
    </xf>
    <xf numFmtId="0" fontId="4" fillId="0" borderId="0" xfId="0" applyFont="1" applyBorder="1" applyAlignment="1">
      <alignment horizontal="center" vertical="center"/>
    </xf>
    <xf numFmtId="0" fontId="4" fillId="0" borderId="117" xfId="0" applyFont="1" applyBorder="1" applyAlignment="1">
      <alignment horizontal="center" vertical="center"/>
    </xf>
    <xf numFmtId="0" fontId="4" fillId="0" borderId="118" xfId="0" applyFont="1" applyBorder="1" applyAlignment="1">
      <alignment horizontal="center" vertical="center"/>
    </xf>
    <xf numFmtId="0" fontId="4" fillId="0" borderId="12" xfId="0" applyFont="1" applyBorder="1" applyAlignment="1">
      <alignment horizontal="center" vertical="center"/>
    </xf>
    <xf numFmtId="0" fontId="4" fillId="0" borderId="114" xfId="0" applyFont="1" applyBorder="1" applyAlignment="1">
      <alignment horizontal="center" vertical="center"/>
    </xf>
    <xf numFmtId="0" fontId="9" fillId="10" borderId="0" xfId="0" applyFont="1" applyFill="1" applyBorder="1" applyAlignment="1">
      <alignment horizontal="center" vertical="center"/>
    </xf>
    <xf numFmtId="0" fontId="11" fillId="14" borderId="45" xfId="0" applyFont="1" applyFill="1" applyBorder="1" applyAlignment="1">
      <alignment horizontal="center" vertical="center" wrapText="1"/>
    </xf>
    <xf numFmtId="0" fontId="11" fillId="14" borderId="59" xfId="0" applyFont="1" applyFill="1" applyBorder="1" applyAlignment="1">
      <alignment horizontal="center" vertical="center" wrapText="1"/>
    </xf>
    <xf numFmtId="0" fontId="9" fillId="19" borderId="25" xfId="0" applyFont="1" applyFill="1" applyBorder="1" applyAlignment="1">
      <alignment horizontal="center" vertical="center"/>
    </xf>
    <xf numFmtId="0" fontId="9" fillId="19" borderId="26" xfId="0" applyFont="1" applyFill="1" applyBorder="1" applyAlignment="1">
      <alignment horizontal="center" vertical="center"/>
    </xf>
    <xf numFmtId="0" fontId="9" fillId="19" borderId="40" xfId="0" applyFont="1" applyFill="1" applyBorder="1" applyAlignment="1">
      <alignment horizontal="center" vertical="center"/>
    </xf>
    <xf numFmtId="0" fontId="9" fillId="19" borderId="0" xfId="0" applyFont="1" applyFill="1" applyBorder="1" applyAlignment="1">
      <alignment horizontal="center" vertical="center"/>
    </xf>
    <xf numFmtId="0" fontId="9" fillId="19" borderId="79" xfId="0" applyFont="1" applyFill="1" applyBorder="1" applyAlignment="1">
      <alignment horizontal="center" vertical="center"/>
    </xf>
    <xf numFmtId="0" fontId="9" fillId="19" borderId="80" xfId="0" applyFont="1" applyFill="1" applyBorder="1" applyAlignment="1">
      <alignment horizontal="center" vertical="center"/>
    </xf>
    <xf numFmtId="0" fontId="9" fillId="19" borderId="27" xfId="0" applyFont="1" applyFill="1" applyBorder="1" applyAlignment="1">
      <alignment horizontal="center" vertical="center" wrapText="1"/>
    </xf>
    <xf numFmtId="0" fontId="9" fillId="19" borderId="122" xfId="0" applyFont="1" applyFill="1" applyBorder="1" applyAlignment="1">
      <alignment horizontal="center" vertical="center" wrapText="1"/>
    </xf>
    <xf numFmtId="0" fontId="9" fillId="19" borderId="125" xfId="0" applyFont="1" applyFill="1" applyBorder="1" applyAlignment="1">
      <alignment horizontal="center" vertical="center" wrapText="1"/>
    </xf>
    <xf numFmtId="0" fontId="9" fillId="19" borderId="123" xfId="0" applyFont="1" applyFill="1" applyBorder="1" applyAlignment="1">
      <alignment horizontal="center" vertical="center" wrapText="1"/>
    </xf>
    <xf numFmtId="0" fontId="9" fillId="19" borderId="126" xfId="0" applyFont="1" applyFill="1" applyBorder="1" applyAlignment="1">
      <alignment horizontal="center" vertical="center" wrapText="1"/>
    </xf>
    <xf numFmtId="0" fontId="9" fillId="19" borderId="124" xfId="0" applyFont="1" applyFill="1" applyBorder="1" applyAlignment="1">
      <alignment horizontal="center" vertical="center" wrapText="1"/>
    </xf>
    <xf numFmtId="0" fontId="9" fillId="0" borderId="229" xfId="0" applyFont="1" applyBorder="1" applyAlignment="1">
      <alignment horizontal="center" vertical="center"/>
    </xf>
    <xf numFmtId="0" fontId="9" fillId="0" borderId="81" xfId="0" applyFont="1" applyBorder="1" applyAlignment="1">
      <alignment horizontal="center" vertical="center"/>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6" fillId="3" borderId="19" xfId="0" applyFont="1" applyFill="1" applyBorder="1" applyAlignment="1">
      <alignment horizontal="left" vertical="center"/>
    </xf>
    <xf numFmtId="0" fontId="6" fillId="3" borderId="20" xfId="0" applyFont="1" applyFill="1" applyBorder="1" applyAlignment="1">
      <alignment horizontal="left" vertical="center"/>
    </xf>
    <xf numFmtId="0" fontId="6" fillId="3" borderId="24" xfId="0" applyFont="1" applyFill="1" applyBorder="1" applyAlignment="1">
      <alignment horizontal="left" vertical="center"/>
    </xf>
    <xf numFmtId="0" fontId="5" fillId="0" borderId="0" xfId="0" applyFont="1" applyBorder="1" applyAlignment="1">
      <alignment horizontal="center" vertical="center"/>
    </xf>
    <xf numFmtId="0" fontId="6" fillId="2" borderId="1" xfId="0" applyFont="1" applyFill="1" applyBorder="1" applyAlignment="1">
      <alignment horizontal="left" vertical="center"/>
    </xf>
    <xf numFmtId="0" fontId="6" fillId="2" borderId="102"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8" xfId="0" applyFont="1" applyFill="1" applyBorder="1" applyAlignment="1">
      <alignment horizontal="left" vertical="center"/>
    </xf>
    <xf numFmtId="0" fontId="6" fillId="2" borderId="103"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9" fillId="9" borderId="37"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9" fillId="9" borderId="28" xfId="0" applyFont="1" applyFill="1" applyBorder="1" applyAlignment="1">
      <alignment horizontal="center" vertical="center" wrapText="1"/>
    </xf>
    <xf numFmtId="0" fontId="11" fillId="12" borderId="42" xfId="0" applyFont="1" applyFill="1" applyBorder="1" applyAlignment="1">
      <alignment horizontal="center" vertical="center" wrapText="1"/>
    </xf>
    <xf numFmtId="0" fontId="11" fillId="12" borderId="56" xfId="0" applyFont="1" applyFill="1" applyBorder="1" applyAlignment="1">
      <alignment horizontal="center" vertical="center" wrapText="1"/>
    </xf>
    <xf numFmtId="0" fontId="9" fillId="15" borderId="50" xfId="0" applyFont="1" applyFill="1" applyBorder="1" applyAlignment="1">
      <alignment horizontal="center" vertical="center" wrapText="1"/>
    </xf>
    <xf numFmtId="0" fontId="9" fillId="15" borderId="48" xfId="0" applyFont="1" applyFill="1" applyBorder="1" applyAlignment="1">
      <alignment horizontal="center" vertical="center" wrapText="1"/>
    </xf>
    <xf numFmtId="0" fontId="9" fillId="15" borderId="49" xfId="0" applyFont="1" applyFill="1" applyBorder="1" applyAlignment="1">
      <alignment horizontal="center" vertical="center" wrapText="1"/>
    </xf>
    <xf numFmtId="0" fontId="11" fillId="11" borderId="43" xfId="0" applyFont="1" applyFill="1" applyBorder="1" applyAlignment="1">
      <alignment horizontal="center" vertical="center" wrapText="1"/>
    </xf>
    <xf numFmtId="0" fontId="11" fillId="11" borderId="57" xfId="0" applyFont="1" applyFill="1" applyBorder="1" applyAlignment="1">
      <alignment horizontal="center" vertical="center" wrapText="1"/>
    </xf>
    <xf numFmtId="0" fontId="11" fillId="11" borderId="44" xfId="0" applyFont="1" applyFill="1" applyBorder="1" applyAlignment="1">
      <alignment horizontal="center" vertical="center" wrapText="1"/>
    </xf>
    <xf numFmtId="0" fontId="11" fillId="11" borderId="58" xfId="0" applyFont="1" applyFill="1" applyBorder="1" applyAlignment="1">
      <alignment horizontal="center" vertical="center" wrapText="1"/>
    </xf>
    <xf numFmtId="0" fontId="11" fillId="11" borderId="45" xfId="0" applyFont="1" applyFill="1" applyBorder="1" applyAlignment="1">
      <alignment horizontal="center" vertical="center" wrapText="1"/>
    </xf>
    <xf numFmtId="0" fontId="11" fillId="11" borderId="59" xfId="0" applyFont="1" applyFill="1" applyBorder="1" applyAlignment="1">
      <alignment horizontal="center" vertical="center" wrapText="1"/>
    </xf>
    <xf numFmtId="0" fontId="11" fillId="13" borderId="46" xfId="0" applyFont="1" applyFill="1" applyBorder="1" applyAlignment="1">
      <alignment horizontal="center" vertical="center" wrapText="1"/>
    </xf>
    <xf numFmtId="0" fontId="11" fillId="13" borderId="60" xfId="0" applyFont="1" applyFill="1" applyBorder="1" applyAlignment="1">
      <alignment horizontal="center" vertical="center" wrapText="1"/>
    </xf>
    <xf numFmtId="0" fontId="11" fillId="13" borderId="44" xfId="0" applyFont="1" applyFill="1" applyBorder="1" applyAlignment="1">
      <alignment horizontal="center" vertical="center" wrapText="1"/>
    </xf>
    <xf numFmtId="0" fontId="11" fillId="13" borderId="58" xfId="0" applyFont="1" applyFill="1" applyBorder="1" applyAlignment="1">
      <alignment horizontal="center" vertical="center" wrapText="1"/>
    </xf>
    <xf numFmtId="0" fontId="11" fillId="13" borderId="41" xfId="0" applyFont="1" applyFill="1" applyBorder="1" applyAlignment="1">
      <alignment horizontal="center" vertical="center" wrapText="1"/>
    </xf>
    <xf numFmtId="0" fontId="11" fillId="13" borderId="55" xfId="0" applyFont="1" applyFill="1" applyBorder="1" applyAlignment="1">
      <alignment horizontal="center" vertical="center" wrapText="1"/>
    </xf>
    <xf numFmtId="0" fontId="11" fillId="13" borderId="47" xfId="0" applyFont="1" applyFill="1" applyBorder="1" applyAlignment="1">
      <alignment horizontal="center" vertical="center" wrapText="1"/>
    </xf>
    <xf numFmtId="0" fontId="11" fillId="13" borderId="61" xfId="0" applyFont="1" applyFill="1" applyBorder="1" applyAlignment="1">
      <alignment horizontal="center" vertical="center" wrapText="1"/>
    </xf>
    <xf numFmtId="0" fontId="11" fillId="14" borderId="41" xfId="0" applyFont="1" applyFill="1" applyBorder="1" applyAlignment="1">
      <alignment horizontal="center" vertical="center" wrapText="1"/>
    </xf>
    <xf numFmtId="0" fontId="11" fillId="14" borderId="55" xfId="0" applyFont="1" applyFill="1" applyBorder="1" applyAlignment="1">
      <alignment horizontal="center" vertical="center" wrapText="1"/>
    </xf>
    <xf numFmtId="0" fontId="9" fillId="12" borderId="52" xfId="0" applyFont="1" applyFill="1" applyBorder="1" applyAlignment="1">
      <alignment horizontal="center" vertical="center" wrapText="1"/>
    </xf>
    <xf numFmtId="0" fontId="9" fillId="12" borderId="63" xfId="0" applyFont="1" applyFill="1" applyBorder="1" applyAlignment="1">
      <alignment horizontal="center" vertical="center" wrapText="1"/>
    </xf>
    <xf numFmtId="0" fontId="11" fillId="14" borderId="46" xfId="0" applyFont="1" applyFill="1" applyBorder="1" applyAlignment="1">
      <alignment horizontal="center" vertical="center" wrapText="1"/>
    </xf>
    <xf numFmtId="0" fontId="11" fillId="14" borderId="60" xfId="0" applyFont="1" applyFill="1" applyBorder="1" applyAlignment="1">
      <alignment horizontal="center" vertical="center" wrapText="1"/>
    </xf>
    <xf numFmtId="0" fontId="11" fillId="14" borderId="44" xfId="0" applyFont="1" applyFill="1" applyBorder="1" applyAlignment="1">
      <alignment horizontal="center" vertical="center" wrapText="1"/>
    </xf>
    <xf numFmtId="0" fontId="11" fillId="14" borderId="58"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7" xfId="0" applyFont="1" applyFill="1" applyBorder="1" applyAlignment="1">
      <alignment horizontal="left" vertical="center" wrapText="1"/>
    </xf>
    <xf numFmtId="0" fontId="10" fillId="2" borderId="38"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 fillId="20" borderId="41" xfId="0" applyFont="1" applyFill="1" applyBorder="1" applyAlignment="1">
      <alignment horizontal="center" vertical="center"/>
    </xf>
    <xf numFmtId="0" fontId="2" fillId="20" borderId="55" xfId="0" applyFont="1" applyFill="1" applyBorder="1" applyAlignment="1">
      <alignment horizontal="center" vertical="center"/>
    </xf>
    <xf numFmtId="0" fontId="2" fillId="20" borderId="42" xfId="0" applyFont="1" applyFill="1" applyBorder="1" applyAlignment="1">
      <alignment horizontal="center" vertical="center"/>
    </xf>
    <xf numFmtId="0" fontId="2" fillId="20" borderId="56" xfId="0" applyFont="1" applyFill="1" applyBorder="1" applyAlignment="1">
      <alignment horizontal="center" vertical="center"/>
    </xf>
    <xf numFmtId="0" fontId="11" fillId="12" borderId="108" xfId="0" applyFont="1" applyFill="1" applyBorder="1" applyAlignment="1">
      <alignment horizontal="center" vertical="center" wrapText="1"/>
    </xf>
    <xf numFmtId="0" fontId="11" fillId="12" borderId="109" xfId="0" applyFont="1" applyFill="1" applyBorder="1" applyAlignment="1">
      <alignment horizontal="center" vertical="center" wrapText="1"/>
    </xf>
    <xf numFmtId="0" fontId="11" fillId="12" borderId="41" xfId="0" applyFont="1" applyFill="1" applyBorder="1" applyAlignment="1">
      <alignment horizontal="center" vertical="center" wrapText="1"/>
    </xf>
    <xf numFmtId="0" fontId="11" fillId="12" borderId="55" xfId="0" applyFont="1" applyFill="1" applyBorder="1" applyAlignment="1">
      <alignment horizontal="center" vertical="center" wrapText="1"/>
    </xf>
    <xf numFmtId="0" fontId="2" fillId="19" borderId="27" xfId="0" applyFont="1" applyFill="1" applyBorder="1" applyAlignment="1">
      <alignment horizontal="center" vertical="center"/>
    </xf>
    <xf numFmtId="0" fontId="2" fillId="19" borderId="28" xfId="0" applyFont="1" applyFill="1" applyBorder="1" applyAlignment="1">
      <alignment horizontal="center" vertical="center"/>
    </xf>
    <xf numFmtId="0" fontId="10" fillId="7" borderId="110" xfId="0" applyFont="1" applyFill="1" applyBorder="1" applyAlignment="1">
      <alignment horizontal="center" vertical="center" wrapText="1"/>
    </xf>
    <xf numFmtId="0" fontId="10" fillId="7" borderId="111" xfId="0" applyFont="1" applyFill="1" applyBorder="1" applyAlignment="1">
      <alignment horizontal="center" vertical="center" wrapText="1"/>
    </xf>
    <xf numFmtId="0" fontId="10" fillId="7" borderId="112"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8" borderId="32" xfId="0" applyFont="1" applyFill="1" applyBorder="1" applyAlignment="1">
      <alignment horizontal="center" vertical="center" wrapText="1"/>
    </xf>
    <xf numFmtId="0" fontId="10" fillId="8" borderId="30" xfId="0" applyFont="1" applyFill="1" applyBorder="1" applyAlignment="1">
      <alignment horizontal="center" vertical="center" wrapText="1"/>
    </xf>
    <xf numFmtId="0" fontId="10" fillId="8" borderId="31" xfId="0" applyFont="1" applyFill="1" applyBorder="1" applyAlignment="1">
      <alignment horizontal="center" vertical="center" wrapText="1"/>
    </xf>
    <xf numFmtId="0" fontId="6" fillId="3" borderId="8" xfId="0" applyFont="1" applyFill="1" applyBorder="1" applyAlignment="1">
      <alignment horizontal="left" vertical="center" wrapText="1"/>
    </xf>
    <xf numFmtId="0" fontId="6" fillId="3" borderId="103"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106"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6" fillId="3" borderId="20" xfId="0" applyFont="1" applyFill="1" applyBorder="1" applyAlignment="1">
      <alignment horizontal="left" vertical="center" wrapText="1"/>
    </xf>
    <xf numFmtId="44" fontId="6" fillId="4" borderId="15" xfId="1" applyFont="1" applyFill="1" applyBorder="1" applyAlignment="1">
      <alignment horizontal="center" vertical="center" wrapText="1"/>
    </xf>
    <xf numFmtId="44" fontId="6" fillId="4" borderId="16" xfId="1" applyFont="1" applyFill="1" applyBorder="1" applyAlignment="1">
      <alignment horizontal="center" vertical="center" wrapText="1"/>
    </xf>
    <xf numFmtId="44" fontId="6" fillId="4" borderId="17" xfId="1" applyFont="1" applyFill="1" applyBorder="1" applyAlignment="1">
      <alignment horizontal="center" vertical="center" wrapText="1"/>
    </xf>
    <xf numFmtId="44" fontId="6" fillId="4" borderId="21" xfId="1" applyFont="1" applyFill="1" applyBorder="1" applyAlignment="1">
      <alignment horizontal="center" vertical="center" wrapText="1"/>
    </xf>
    <xf numFmtId="44" fontId="6" fillId="4" borderId="22" xfId="1" applyFont="1" applyFill="1" applyBorder="1" applyAlignment="1">
      <alignment horizontal="center" vertical="center" wrapText="1"/>
    </xf>
    <xf numFmtId="44" fontId="6" fillId="4" borderId="23" xfId="1" applyFont="1" applyFill="1" applyBorder="1" applyAlignment="1">
      <alignment horizontal="center" vertical="center" wrapText="1"/>
    </xf>
    <xf numFmtId="0" fontId="7" fillId="2" borderId="15" xfId="0" applyFont="1" applyFill="1" applyBorder="1" applyAlignment="1">
      <alignment horizontal="left" vertical="center" wrapText="1"/>
    </xf>
    <xf numFmtId="0" fontId="7" fillId="2" borderId="113"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105" xfId="0" applyFont="1" applyFill="1" applyBorder="1" applyAlignment="1">
      <alignment horizontal="left" vertical="center" wrapText="1"/>
    </xf>
    <xf numFmtId="0" fontId="0" fillId="0" borderId="115" xfId="0" applyBorder="1" applyAlignment="1">
      <alignment horizontal="center"/>
    </xf>
    <xf numFmtId="0" fontId="0" fillId="0" borderId="16" xfId="0" applyBorder="1" applyAlignment="1">
      <alignment horizontal="center"/>
    </xf>
    <xf numFmtId="0" fontId="0" fillId="0" borderId="113" xfId="0" applyBorder="1" applyAlignment="1">
      <alignment horizontal="center"/>
    </xf>
    <xf numFmtId="0" fontId="0" fillId="0" borderId="116" xfId="0" applyBorder="1" applyAlignment="1">
      <alignment horizontal="center"/>
    </xf>
    <xf numFmtId="0" fontId="0" fillId="0" borderId="0" xfId="0" applyBorder="1" applyAlignment="1">
      <alignment horizontal="center"/>
    </xf>
    <xf numFmtId="0" fontId="0" fillId="0" borderId="117" xfId="0" applyBorder="1" applyAlignment="1">
      <alignment horizontal="center"/>
    </xf>
    <xf numFmtId="0" fontId="0" fillId="0" borderId="118" xfId="0" applyBorder="1" applyAlignment="1">
      <alignment horizontal="center"/>
    </xf>
    <xf numFmtId="0" fontId="0" fillId="0" borderId="12" xfId="0" applyBorder="1" applyAlignment="1">
      <alignment horizontal="center"/>
    </xf>
    <xf numFmtId="0" fontId="0" fillId="0" borderId="114" xfId="0" applyBorder="1" applyAlignment="1">
      <alignment horizontal="center"/>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104"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14" xfId="0" applyFont="1" applyFill="1" applyBorder="1" applyAlignment="1">
      <alignment horizontal="left" vertical="center" wrapText="1"/>
    </xf>
    <xf numFmtId="9" fontId="8" fillId="3" borderId="2" xfId="0" applyNumberFormat="1"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257175</xdr:colOff>
      <xdr:row>2</xdr:row>
      <xdr:rowOff>28575</xdr:rowOff>
    </xdr:from>
    <xdr:to>
      <xdr:col>1</xdr:col>
      <xdr:colOff>1095375</xdr:colOff>
      <xdr:row>5</xdr:row>
      <xdr:rowOff>66675</xdr:rowOff>
    </xdr:to>
    <xdr:pic>
      <xdr:nvPicPr>
        <xdr:cNvPr id="2" name="Picture 3" descr="UPT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09575"/>
          <a:ext cx="838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666296</xdr:colOff>
      <xdr:row>1</xdr:row>
      <xdr:rowOff>102054</xdr:rowOff>
    </xdr:from>
    <xdr:to>
      <xdr:col>4</xdr:col>
      <xdr:colOff>272144</xdr:colOff>
      <xdr:row>4</xdr:row>
      <xdr:rowOff>238125</xdr:rowOff>
    </xdr:to>
    <xdr:pic>
      <xdr:nvPicPr>
        <xdr:cNvPr id="2" name="Picture 3" descr="UPT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4689" y="294822"/>
          <a:ext cx="1533526" cy="78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9"/>
  <sheetViews>
    <sheetView tabSelected="1" topLeftCell="A16" zoomScale="90" zoomScaleNormal="90" workbookViewId="0">
      <selection activeCell="B2" sqref="B2:E29"/>
    </sheetView>
  </sheetViews>
  <sheetFormatPr baseColWidth="10" defaultRowHeight="15" x14ac:dyDescent="0.25"/>
  <cols>
    <col min="2" max="2" width="31" customWidth="1"/>
    <col min="3" max="3" width="32.5703125" customWidth="1"/>
    <col min="4" max="4" width="35.85546875" customWidth="1"/>
    <col min="5" max="5" width="55.5703125" customWidth="1"/>
    <col min="7" max="7" width="18.42578125" customWidth="1"/>
    <col min="258" max="258" width="24.85546875" customWidth="1"/>
    <col min="259" max="259" width="32.5703125" customWidth="1"/>
    <col min="260" max="260" width="37" customWidth="1"/>
    <col min="261" max="261" width="41.42578125" customWidth="1"/>
    <col min="514" max="514" width="24.85546875" customWidth="1"/>
    <col min="515" max="515" width="32.5703125" customWidth="1"/>
    <col min="516" max="516" width="37" customWidth="1"/>
    <col min="517" max="517" width="41.42578125" customWidth="1"/>
    <col min="770" max="770" width="24.85546875" customWidth="1"/>
    <col min="771" max="771" width="32.5703125" customWidth="1"/>
    <col min="772" max="772" width="37" customWidth="1"/>
    <col min="773" max="773" width="41.42578125" customWidth="1"/>
    <col min="1026" max="1026" width="24.85546875" customWidth="1"/>
    <col min="1027" max="1027" width="32.5703125" customWidth="1"/>
    <col min="1028" max="1028" width="37" customWidth="1"/>
    <col min="1029" max="1029" width="41.42578125" customWidth="1"/>
    <col min="1282" max="1282" width="24.85546875" customWidth="1"/>
    <col min="1283" max="1283" width="32.5703125" customWidth="1"/>
    <col min="1284" max="1284" width="37" customWidth="1"/>
    <col min="1285" max="1285" width="41.42578125" customWidth="1"/>
    <col min="1538" max="1538" width="24.85546875" customWidth="1"/>
    <col min="1539" max="1539" width="32.5703125" customWidth="1"/>
    <col min="1540" max="1540" width="37" customWidth="1"/>
    <col min="1541" max="1541" width="41.42578125" customWidth="1"/>
    <col min="1794" max="1794" width="24.85546875" customWidth="1"/>
    <col min="1795" max="1795" width="32.5703125" customWidth="1"/>
    <col min="1796" max="1796" width="37" customWidth="1"/>
    <col min="1797" max="1797" width="41.42578125" customWidth="1"/>
    <col min="2050" max="2050" width="24.85546875" customWidth="1"/>
    <col min="2051" max="2051" width="32.5703125" customWidth="1"/>
    <col min="2052" max="2052" width="37" customWidth="1"/>
    <col min="2053" max="2053" width="41.42578125" customWidth="1"/>
    <col min="2306" max="2306" width="24.85546875" customWidth="1"/>
    <col min="2307" max="2307" width="32.5703125" customWidth="1"/>
    <col min="2308" max="2308" width="37" customWidth="1"/>
    <col min="2309" max="2309" width="41.42578125" customWidth="1"/>
    <col min="2562" max="2562" width="24.85546875" customWidth="1"/>
    <col min="2563" max="2563" width="32.5703125" customWidth="1"/>
    <col min="2564" max="2564" width="37" customWidth="1"/>
    <col min="2565" max="2565" width="41.42578125" customWidth="1"/>
    <col min="2818" max="2818" width="24.85546875" customWidth="1"/>
    <col min="2819" max="2819" width="32.5703125" customWidth="1"/>
    <col min="2820" max="2820" width="37" customWidth="1"/>
    <col min="2821" max="2821" width="41.42578125" customWidth="1"/>
    <col min="3074" max="3074" width="24.85546875" customWidth="1"/>
    <col min="3075" max="3075" width="32.5703125" customWidth="1"/>
    <col min="3076" max="3076" width="37" customWidth="1"/>
    <col min="3077" max="3077" width="41.42578125" customWidth="1"/>
    <col min="3330" max="3330" width="24.85546875" customWidth="1"/>
    <col min="3331" max="3331" width="32.5703125" customWidth="1"/>
    <col min="3332" max="3332" width="37" customWidth="1"/>
    <col min="3333" max="3333" width="41.42578125" customWidth="1"/>
    <col min="3586" max="3586" width="24.85546875" customWidth="1"/>
    <col min="3587" max="3587" width="32.5703125" customWidth="1"/>
    <col min="3588" max="3588" width="37" customWidth="1"/>
    <col min="3589" max="3589" width="41.42578125" customWidth="1"/>
    <col min="3842" max="3842" width="24.85546875" customWidth="1"/>
    <col min="3843" max="3843" width="32.5703125" customWidth="1"/>
    <col min="3844" max="3844" width="37" customWidth="1"/>
    <col min="3845" max="3845" width="41.42578125" customWidth="1"/>
    <col min="4098" max="4098" width="24.85546875" customWidth="1"/>
    <col min="4099" max="4099" width="32.5703125" customWidth="1"/>
    <col min="4100" max="4100" width="37" customWidth="1"/>
    <col min="4101" max="4101" width="41.42578125" customWidth="1"/>
    <col min="4354" max="4354" width="24.85546875" customWidth="1"/>
    <col min="4355" max="4355" width="32.5703125" customWidth="1"/>
    <col min="4356" max="4356" width="37" customWidth="1"/>
    <col min="4357" max="4357" width="41.42578125" customWidth="1"/>
    <col min="4610" max="4610" width="24.85546875" customWidth="1"/>
    <col min="4611" max="4611" width="32.5703125" customWidth="1"/>
    <col min="4612" max="4612" width="37" customWidth="1"/>
    <col min="4613" max="4613" width="41.42578125" customWidth="1"/>
    <col min="4866" max="4866" width="24.85546875" customWidth="1"/>
    <col min="4867" max="4867" width="32.5703125" customWidth="1"/>
    <col min="4868" max="4868" width="37" customWidth="1"/>
    <col min="4869" max="4869" width="41.42578125" customWidth="1"/>
    <col min="5122" max="5122" width="24.85546875" customWidth="1"/>
    <col min="5123" max="5123" width="32.5703125" customWidth="1"/>
    <col min="5124" max="5124" width="37" customWidth="1"/>
    <col min="5125" max="5125" width="41.42578125" customWidth="1"/>
    <col min="5378" max="5378" width="24.85546875" customWidth="1"/>
    <col min="5379" max="5379" width="32.5703125" customWidth="1"/>
    <col min="5380" max="5380" width="37" customWidth="1"/>
    <col min="5381" max="5381" width="41.42578125" customWidth="1"/>
    <col min="5634" max="5634" width="24.85546875" customWidth="1"/>
    <col min="5635" max="5635" width="32.5703125" customWidth="1"/>
    <col min="5636" max="5636" width="37" customWidth="1"/>
    <col min="5637" max="5637" width="41.42578125" customWidth="1"/>
    <col min="5890" max="5890" width="24.85546875" customWidth="1"/>
    <col min="5891" max="5891" width="32.5703125" customWidth="1"/>
    <col min="5892" max="5892" width="37" customWidth="1"/>
    <col min="5893" max="5893" width="41.42578125" customWidth="1"/>
    <col min="6146" max="6146" width="24.85546875" customWidth="1"/>
    <col min="6147" max="6147" width="32.5703125" customWidth="1"/>
    <col min="6148" max="6148" width="37" customWidth="1"/>
    <col min="6149" max="6149" width="41.42578125" customWidth="1"/>
    <col min="6402" max="6402" width="24.85546875" customWidth="1"/>
    <col min="6403" max="6403" width="32.5703125" customWidth="1"/>
    <col min="6404" max="6404" width="37" customWidth="1"/>
    <col min="6405" max="6405" width="41.42578125" customWidth="1"/>
    <col min="6658" max="6658" width="24.85546875" customWidth="1"/>
    <col min="6659" max="6659" width="32.5703125" customWidth="1"/>
    <col min="6660" max="6660" width="37" customWidth="1"/>
    <col min="6661" max="6661" width="41.42578125" customWidth="1"/>
    <col min="6914" max="6914" width="24.85546875" customWidth="1"/>
    <col min="6915" max="6915" width="32.5703125" customWidth="1"/>
    <col min="6916" max="6916" width="37" customWidth="1"/>
    <col min="6917" max="6917" width="41.42578125" customWidth="1"/>
    <col min="7170" max="7170" width="24.85546875" customWidth="1"/>
    <col min="7171" max="7171" width="32.5703125" customWidth="1"/>
    <col min="7172" max="7172" width="37" customWidth="1"/>
    <col min="7173" max="7173" width="41.42578125" customWidth="1"/>
    <col min="7426" max="7426" width="24.85546875" customWidth="1"/>
    <col min="7427" max="7427" width="32.5703125" customWidth="1"/>
    <col min="7428" max="7428" width="37" customWidth="1"/>
    <col min="7429" max="7429" width="41.42578125" customWidth="1"/>
    <col min="7682" max="7682" width="24.85546875" customWidth="1"/>
    <col min="7683" max="7683" width="32.5703125" customWidth="1"/>
    <col min="7684" max="7684" width="37" customWidth="1"/>
    <col min="7685" max="7685" width="41.42578125" customWidth="1"/>
    <col min="7938" max="7938" width="24.85546875" customWidth="1"/>
    <col min="7939" max="7939" width="32.5703125" customWidth="1"/>
    <col min="7940" max="7940" width="37" customWidth="1"/>
    <col min="7941" max="7941" width="41.42578125" customWidth="1"/>
    <col min="8194" max="8194" width="24.85546875" customWidth="1"/>
    <col min="8195" max="8195" width="32.5703125" customWidth="1"/>
    <col min="8196" max="8196" width="37" customWidth="1"/>
    <col min="8197" max="8197" width="41.42578125" customWidth="1"/>
    <col min="8450" max="8450" width="24.85546875" customWidth="1"/>
    <col min="8451" max="8451" width="32.5703125" customWidth="1"/>
    <col min="8452" max="8452" width="37" customWidth="1"/>
    <col min="8453" max="8453" width="41.42578125" customWidth="1"/>
    <col min="8706" max="8706" width="24.85546875" customWidth="1"/>
    <col min="8707" max="8707" width="32.5703125" customWidth="1"/>
    <col min="8708" max="8708" width="37" customWidth="1"/>
    <col min="8709" max="8709" width="41.42578125" customWidth="1"/>
    <col min="8962" max="8962" width="24.85546875" customWidth="1"/>
    <col min="8963" max="8963" width="32.5703125" customWidth="1"/>
    <col min="8964" max="8964" width="37" customWidth="1"/>
    <col min="8965" max="8965" width="41.42578125" customWidth="1"/>
    <col min="9218" max="9218" width="24.85546875" customWidth="1"/>
    <col min="9219" max="9219" width="32.5703125" customWidth="1"/>
    <col min="9220" max="9220" width="37" customWidth="1"/>
    <col min="9221" max="9221" width="41.42578125" customWidth="1"/>
    <col min="9474" max="9474" width="24.85546875" customWidth="1"/>
    <col min="9475" max="9475" width="32.5703125" customWidth="1"/>
    <col min="9476" max="9476" width="37" customWidth="1"/>
    <col min="9477" max="9477" width="41.42578125" customWidth="1"/>
    <col min="9730" max="9730" width="24.85546875" customWidth="1"/>
    <col min="9731" max="9731" width="32.5703125" customWidth="1"/>
    <col min="9732" max="9732" width="37" customWidth="1"/>
    <col min="9733" max="9733" width="41.42578125" customWidth="1"/>
    <col min="9986" max="9986" width="24.85546875" customWidth="1"/>
    <col min="9987" max="9987" width="32.5703125" customWidth="1"/>
    <col min="9988" max="9988" width="37" customWidth="1"/>
    <col min="9989" max="9989" width="41.42578125" customWidth="1"/>
    <col min="10242" max="10242" width="24.85546875" customWidth="1"/>
    <col min="10243" max="10243" width="32.5703125" customWidth="1"/>
    <col min="10244" max="10244" width="37" customWidth="1"/>
    <col min="10245" max="10245" width="41.42578125" customWidth="1"/>
    <col min="10498" max="10498" width="24.85546875" customWidth="1"/>
    <col min="10499" max="10499" width="32.5703125" customWidth="1"/>
    <col min="10500" max="10500" width="37" customWidth="1"/>
    <col min="10501" max="10501" width="41.42578125" customWidth="1"/>
    <col min="10754" max="10754" width="24.85546875" customWidth="1"/>
    <col min="10755" max="10755" width="32.5703125" customWidth="1"/>
    <col min="10756" max="10756" width="37" customWidth="1"/>
    <col min="10757" max="10757" width="41.42578125" customWidth="1"/>
    <col min="11010" max="11010" width="24.85546875" customWidth="1"/>
    <col min="11011" max="11011" width="32.5703125" customWidth="1"/>
    <col min="11012" max="11012" width="37" customWidth="1"/>
    <col min="11013" max="11013" width="41.42578125" customWidth="1"/>
    <col min="11266" max="11266" width="24.85546875" customWidth="1"/>
    <col min="11267" max="11267" width="32.5703125" customWidth="1"/>
    <col min="11268" max="11268" width="37" customWidth="1"/>
    <col min="11269" max="11269" width="41.42578125" customWidth="1"/>
    <col min="11522" max="11522" width="24.85546875" customWidth="1"/>
    <col min="11523" max="11523" width="32.5703125" customWidth="1"/>
    <col min="11524" max="11524" width="37" customWidth="1"/>
    <col min="11525" max="11525" width="41.42578125" customWidth="1"/>
    <col min="11778" max="11778" width="24.85546875" customWidth="1"/>
    <col min="11779" max="11779" width="32.5703125" customWidth="1"/>
    <col min="11780" max="11780" width="37" customWidth="1"/>
    <col min="11781" max="11781" width="41.42578125" customWidth="1"/>
    <col min="12034" max="12034" width="24.85546875" customWidth="1"/>
    <col min="12035" max="12035" width="32.5703125" customWidth="1"/>
    <col min="12036" max="12036" width="37" customWidth="1"/>
    <col min="12037" max="12037" width="41.42578125" customWidth="1"/>
    <col min="12290" max="12290" width="24.85546875" customWidth="1"/>
    <col min="12291" max="12291" width="32.5703125" customWidth="1"/>
    <col min="12292" max="12292" width="37" customWidth="1"/>
    <col min="12293" max="12293" width="41.42578125" customWidth="1"/>
    <col min="12546" max="12546" width="24.85546875" customWidth="1"/>
    <col min="12547" max="12547" width="32.5703125" customWidth="1"/>
    <col min="12548" max="12548" width="37" customWidth="1"/>
    <col min="12549" max="12549" width="41.42578125" customWidth="1"/>
    <col min="12802" max="12802" width="24.85546875" customWidth="1"/>
    <col min="12803" max="12803" width="32.5703125" customWidth="1"/>
    <col min="12804" max="12804" width="37" customWidth="1"/>
    <col min="12805" max="12805" width="41.42578125" customWidth="1"/>
    <col min="13058" max="13058" width="24.85546875" customWidth="1"/>
    <col min="13059" max="13059" width="32.5703125" customWidth="1"/>
    <col min="13060" max="13060" width="37" customWidth="1"/>
    <col min="13061" max="13061" width="41.42578125" customWidth="1"/>
    <col min="13314" max="13314" width="24.85546875" customWidth="1"/>
    <col min="13315" max="13315" width="32.5703125" customWidth="1"/>
    <col min="13316" max="13316" width="37" customWidth="1"/>
    <col min="13317" max="13317" width="41.42578125" customWidth="1"/>
    <col min="13570" max="13570" width="24.85546875" customWidth="1"/>
    <col min="13571" max="13571" width="32.5703125" customWidth="1"/>
    <col min="13572" max="13572" width="37" customWidth="1"/>
    <col min="13573" max="13573" width="41.42578125" customWidth="1"/>
    <col min="13826" max="13826" width="24.85546875" customWidth="1"/>
    <col min="13827" max="13827" width="32.5703125" customWidth="1"/>
    <col min="13828" max="13828" width="37" customWidth="1"/>
    <col min="13829" max="13829" width="41.42578125" customWidth="1"/>
    <col min="14082" max="14082" width="24.85546875" customWidth="1"/>
    <col min="14083" max="14083" width="32.5703125" customWidth="1"/>
    <col min="14084" max="14084" width="37" customWidth="1"/>
    <col min="14085" max="14085" width="41.42578125" customWidth="1"/>
    <col min="14338" max="14338" width="24.85546875" customWidth="1"/>
    <col min="14339" max="14339" width="32.5703125" customWidth="1"/>
    <col min="14340" max="14340" width="37" customWidth="1"/>
    <col min="14341" max="14341" width="41.42578125" customWidth="1"/>
    <col min="14594" max="14594" width="24.85546875" customWidth="1"/>
    <col min="14595" max="14595" width="32.5703125" customWidth="1"/>
    <col min="14596" max="14596" width="37" customWidth="1"/>
    <col min="14597" max="14597" width="41.42578125" customWidth="1"/>
    <col min="14850" max="14850" width="24.85546875" customWidth="1"/>
    <col min="14851" max="14851" width="32.5703125" customWidth="1"/>
    <col min="14852" max="14852" width="37" customWidth="1"/>
    <col min="14853" max="14853" width="41.42578125" customWidth="1"/>
    <col min="15106" max="15106" width="24.85546875" customWidth="1"/>
    <col min="15107" max="15107" width="32.5703125" customWidth="1"/>
    <col min="15108" max="15108" width="37" customWidth="1"/>
    <col min="15109" max="15109" width="41.42578125" customWidth="1"/>
    <col min="15362" max="15362" width="24.85546875" customWidth="1"/>
    <col min="15363" max="15363" width="32.5703125" customWidth="1"/>
    <col min="15364" max="15364" width="37" customWidth="1"/>
    <col min="15365" max="15365" width="41.42578125" customWidth="1"/>
    <col min="15618" max="15618" width="24.85546875" customWidth="1"/>
    <col min="15619" max="15619" width="32.5703125" customWidth="1"/>
    <col min="15620" max="15620" width="37" customWidth="1"/>
    <col min="15621" max="15621" width="41.42578125" customWidth="1"/>
    <col min="15874" max="15874" width="24.85546875" customWidth="1"/>
    <col min="15875" max="15875" width="32.5703125" customWidth="1"/>
    <col min="15876" max="15876" width="37" customWidth="1"/>
    <col min="15877" max="15877" width="41.42578125" customWidth="1"/>
    <col min="16130" max="16130" width="24.85546875" customWidth="1"/>
    <col min="16131" max="16131" width="32.5703125" customWidth="1"/>
    <col min="16132" max="16132" width="37" customWidth="1"/>
    <col min="16133" max="16133" width="41.42578125" customWidth="1"/>
  </cols>
  <sheetData>
    <row r="2" spans="2:5" x14ac:dyDescent="0.25">
      <c r="B2" s="319"/>
      <c r="C2" s="322" t="s">
        <v>46</v>
      </c>
      <c r="D2" s="322"/>
      <c r="E2" s="26" t="s">
        <v>47</v>
      </c>
    </row>
    <row r="3" spans="2:5" ht="21.75" customHeight="1" x14ac:dyDescent="0.25">
      <c r="B3" s="320"/>
      <c r="C3" s="323"/>
      <c r="D3" s="323"/>
      <c r="E3" s="27" t="s">
        <v>48</v>
      </c>
    </row>
    <row r="4" spans="2:5" ht="19.5" customHeight="1" x14ac:dyDescent="0.25">
      <c r="B4" s="320"/>
      <c r="C4" s="323"/>
      <c r="D4" s="323"/>
      <c r="E4" s="27" t="s">
        <v>49</v>
      </c>
    </row>
    <row r="5" spans="2:5" ht="9" customHeight="1" x14ac:dyDescent="0.25">
      <c r="B5" s="320"/>
      <c r="C5" s="324" t="s">
        <v>0</v>
      </c>
      <c r="D5" s="324"/>
      <c r="E5" s="326" t="s">
        <v>50</v>
      </c>
    </row>
    <row r="6" spans="2:5" ht="12.75" customHeight="1" x14ac:dyDescent="0.25">
      <c r="B6" s="321"/>
      <c r="C6" s="325"/>
      <c r="D6" s="325"/>
      <c r="E6" s="327"/>
    </row>
    <row r="7" spans="2:5" ht="11.25" customHeight="1" x14ac:dyDescent="0.25">
      <c r="B7" s="28"/>
      <c r="C7" s="29"/>
      <c r="D7" s="29"/>
      <c r="E7" s="30"/>
    </row>
    <row r="8" spans="2:5" ht="25.5" customHeight="1" x14ac:dyDescent="0.25">
      <c r="B8" s="328" t="s">
        <v>70</v>
      </c>
      <c r="C8" s="328"/>
      <c r="D8" s="328"/>
      <c r="E8" s="328"/>
    </row>
    <row r="9" spans="2:5" ht="9.75" customHeight="1" x14ac:dyDescent="0.25"/>
    <row r="10" spans="2:5" ht="24.75" customHeight="1" x14ac:dyDescent="0.25">
      <c r="B10" s="31" t="s">
        <v>51</v>
      </c>
      <c r="C10" s="230" t="s">
        <v>122</v>
      </c>
      <c r="D10" s="32" t="s">
        <v>52</v>
      </c>
      <c r="E10" s="231" t="s">
        <v>164</v>
      </c>
    </row>
    <row r="11" spans="2:5" ht="15.75" thickBot="1" x14ac:dyDescent="0.3"/>
    <row r="12" spans="2:5" ht="30" customHeight="1" thickTop="1" x14ac:dyDescent="0.25">
      <c r="B12" s="317" t="s">
        <v>53</v>
      </c>
      <c r="C12" s="318"/>
      <c r="D12" s="317" t="s">
        <v>54</v>
      </c>
      <c r="E12" s="318"/>
    </row>
    <row r="13" spans="2:5" ht="24.75" customHeight="1" x14ac:dyDescent="0.25">
      <c r="B13" s="33" t="s">
        <v>55</v>
      </c>
      <c r="C13" s="34" t="s">
        <v>56</v>
      </c>
      <c r="D13" s="34" t="s">
        <v>55</v>
      </c>
      <c r="E13" s="34" t="s">
        <v>56</v>
      </c>
    </row>
    <row r="14" spans="2:5" ht="157.5" customHeight="1" x14ac:dyDescent="0.25">
      <c r="B14" s="232" t="s">
        <v>123</v>
      </c>
      <c r="C14" s="232" t="s">
        <v>124</v>
      </c>
      <c r="D14" s="232" t="s">
        <v>125</v>
      </c>
      <c r="E14" s="232" t="s">
        <v>126</v>
      </c>
    </row>
    <row r="15" spans="2:5" ht="20.25" customHeight="1" x14ac:dyDescent="0.25">
      <c r="B15" s="307" t="s">
        <v>57</v>
      </c>
      <c r="C15" s="308"/>
      <c r="D15" s="35" t="s">
        <v>58</v>
      </c>
      <c r="E15" s="35" t="s">
        <v>59</v>
      </c>
    </row>
    <row r="16" spans="2:5" ht="363" customHeight="1" x14ac:dyDescent="0.25">
      <c r="B16" s="309" t="s">
        <v>127</v>
      </c>
      <c r="C16" s="310"/>
      <c r="D16" s="233" t="s">
        <v>128</v>
      </c>
      <c r="E16" s="234" t="s">
        <v>129</v>
      </c>
    </row>
    <row r="17" spans="2:7" ht="17.25" customHeight="1" x14ac:dyDescent="0.25">
      <c r="B17" s="311" t="s">
        <v>60</v>
      </c>
      <c r="C17" s="312"/>
      <c r="D17" s="315" t="s">
        <v>61</v>
      </c>
      <c r="E17" s="316"/>
    </row>
    <row r="18" spans="2:7" ht="29.25" customHeight="1" x14ac:dyDescent="0.25">
      <c r="B18" s="313"/>
      <c r="C18" s="314"/>
      <c r="D18" s="35" t="s">
        <v>62</v>
      </c>
      <c r="E18" s="35" t="s">
        <v>63</v>
      </c>
    </row>
    <row r="19" spans="2:7" ht="105.75" customHeight="1" x14ac:dyDescent="0.25">
      <c r="B19" s="300" t="s">
        <v>130</v>
      </c>
      <c r="C19" s="301"/>
      <c r="D19" s="235" t="s">
        <v>131</v>
      </c>
      <c r="E19" s="235" t="s">
        <v>132</v>
      </c>
    </row>
    <row r="20" spans="2:7" ht="40.5" customHeight="1" x14ac:dyDescent="0.25">
      <c r="B20" s="298" t="s">
        <v>64</v>
      </c>
      <c r="C20" s="299"/>
      <c r="D20" s="35" t="s">
        <v>65</v>
      </c>
      <c r="E20" s="35" t="s">
        <v>66</v>
      </c>
    </row>
    <row r="21" spans="2:7" ht="195" customHeight="1" x14ac:dyDescent="0.25">
      <c r="B21" s="300" t="s">
        <v>133</v>
      </c>
      <c r="C21" s="301"/>
      <c r="D21" s="236" t="s">
        <v>134</v>
      </c>
      <c r="E21" s="236" t="s">
        <v>135</v>
      </c>
    </row>
    <row r="22" spans="2:7" ht="22.5" customHeight="1" x14ac:dyDescent="0.25">
      <c r="B22" s="298" t="s">
        <v>67</v>
      </c>
      <c r="C22" s="302"/>
      <c r="D22" s="302"/>
      <c r="E22" s="36" t="s">
        <v>68</v>
      </c>
    </row>
    <row r="23" spans="2:7" ht="50.25" customHeight="1" x14ac:dyDescent="0.25">
      <c r="B23" s="303" t="s">
        <v>80</v>
      </c>
      <c r="C23" s="304"/>
      <c r="D23" s="304"/>
      <c r="E23" s="37">
        <f>'B. acciones'!AI47</f>
        <v>500000</v>
      </c>
      <c r="G23" s="240"/>
    </row>
    <row r="24" spans="2:7" ht="12" customHeight="1" thickBot="1" x14ac:dyDescent="0.3">
      <c r="B24" s="305"/>
      <c r="C24" s="306"/>
      <c r="D24" s="306"/>
      <c r="E24" s="38"/>
    </row>
    <row r="25" spans="2:7" ht="18.75" customHeight="1" thickTop="1" x14ac:dyDescent="0.25">
      <c r="B25" s="288"/>
      <c r="C25" s="289"/>
      <c r="D25" s="289"/>
      <c r="E25" s="289"/>
      <c r="G25" s="286"/>
    </row>
    <row r="26" spans="2:7" ht="33" customHeight="1" x14ac:dyDescent="0.25">
      <c r="B26" s="294"/>
      <c r="C26" s="295"/>
      <c r="D26" s="294"/>
      <c r="E26" s="295"/>
    </row>
    <row r="27" spans="2:7" ht="6" customHeight="1" x14ac:dyDescent="0.25">
      <c r="B27" s="296"/>
      <c r="C27" s="297"/>
      <c r="D27" s="296"/>
      <c r="E27" s="297"/>
    </row>
    <row r="28" spans="2:7" ht="16.5" customHeight="1" x14ac:dyDescent="0.25">
      <c r="B28" s="292" t="s">
        <v>79</v>
      </c>
      <c r="C28" s="293"/>
      <c r="D28" s="292" t="s">
        <v>76</v>
      </c>
      <c r="E28" s="293"/>
    </row>
    <row r="29" spans="2:7" ht="21" customHeight="1" x14ac:dyDescent="0.25">
      <c r="B29" s="290" t="s">
        <v>120</v>
      </c>
      <c r="C29" s="291"/>
      <c r="D29" s="290" t="s">
        <v>121</v>
      </c>
      <c r="E29" s="291"/>
    </row>
  </sheetData>
  <mergeCells count="24">
    <mergeCell ref="B12:C12"/>
    <mergeCell ref="D12:E12"/>
    <mergeCell ref="B2:B6"/>
    <mergeCell ref="C2:D4"/>
    <mergeCell ref="C5:D6"/>
    <mergeCell ref="E5:E6"/>
    <mergeCell ref="B8:E8"/>
    <mergeCell ref="B15:C15"/>
    <mergeCell ref="B16:C16"/>
    <mergeCell ref="B17:C18"/>
    <mergeCell ref="D17:E17"/>
    <mergeCell ref="B19:C19"/>
    <mergeCell ref="B20:C20"/>
    <mergeCell ref="B21:C21"/>
    <mergeCell ref="B22:D22"/>
    <mergeCell ref="B23:D23"/>
    <mergeCell ref="B24:D24"/>
    <mergeCell ref="B25:E25"/>
    <mergeCell ref="B29:C29"/>
    <mergeCell ref="D29:E29"/>
    <mergeCell ref="B28:C28"/>
    <mergeCell ref="B26:C27"/>
    <mergeCell ref="D26:E27"/>
    <mergeCell ref="D28:E28"/>
  </mergeCells>
  <printOptions horizontalCentered="1" verticalCentered="1"/>
  <pageMargins left="0.70866141732283472" right="0.70866141732283472" top="0.74803149606299213" bottom="0.74803149606299213" header="0.31496062992125984" footer="0.31496062992125984"/>
  <pageSetup scale="66"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61"/>
  <sheetViews>
    <sheetView topLeftCell="AN38" zoomScale="84" zoomScaleNormal="84" workbookViewId="0">
      <selection activeCell="AP15" sqref="AP15"/>
    </sheetView>
  </sheetViews>
  <sheetFormatPr baseColWidth="10" defaultRowHeight="15" x14ac:dyDescent="0.25"/>
  <cols>
    <col min="1" max="1" width="4.28515625" customWidth="1"/>
    <col min="2" max="2" width="7" customWidth="1"/>
    <col min="3" max="3" width="22.85546875" customWidth="1"/>
    <col min="4" max="4" width="6.140625" customWidth="1"/>
    <col min="5" max="5" width="47" customWidth="1"/>
    <col min="6" max="6" width="9.42578125" customWidth="1"/>
    <col min="7" max="7" width="28.140625" customWidth="1"/>
    <col min="8" max="8" width="15.140625" customWidth="1"/>
    <col min="9" max="9" width="14.85546875" customWidth="1"/>
    <col min="10" max="10" width="13.7109375" customWidth="1"/>
    <col min="11" max="11" width="14.42578125" customWidth="1"/>
    <col min="12" max="12" width="15" customWidth="1"/>
    <col min="13" max="13" width="12.5703125" customWidth="1"/>
    <col min="14" max="14" width="16.85546875" customWidth="1"/>
    <col min="15" max="15" width="18.5703125" customWidth="1"/>
    <col min="16" max="16" width="15.7109375" customWidth="1"/>
    <col min="17" max="17" width="14.140625" customWidth="1"/>
    <col min="18" max="18" width="15.7109375" customWidth="1"/>
    <col min="19" max="19" width="13.85546875" customWidth="1"/>
    <col min="20" max="20" width="14.7109375" customWidth="1"/>
    <col min="21" max="21" width="15" customWidth="1"/>
    <col min="22" max="24" width="14" customWidth="1"/>
    <col min="25" max="25" width="15.5703125" customWidth="1"/>
    <col min="26" max="26" width="14.85546875" customWidth="1"/>
    <col min="27" max="27" width="17.28515625" customWidth="1"/>
    <col min="28" max="29" width="14.7109375" customWidth="1"/>
    <col min="30" max="30" width="15.5703125" customWidth="1"/>
    <col min="31" max="31" width="15.42578125" customWidth="1"/>
    <col min="32" max="32" width="22.5703125" customWidth="1"/>
    <col min="33" max="33" width="15.42578125" customWidth="1"/>
    <col min="34" max="34" width="15.7109375" customWidth="1"/>
    <col min="35" max="37" width="16.7109375" customWidth="1"/>
    <col min="38" max="38" width="23.42578125" customWidth="1"/>
    <col min="39" max="39" width="16.7109375" customWidth="1"/>
    <col min="40" max="40" width="17.85546875" customWidth="1"/>
    <col min="41" max="41" width="21.140625" customWidth="1"/>
    <col min="160" max="160" width="9.140625" customWidth="1"/>
    <col min="161" max="161" width="18" customWidth="1"/>
    <col min="162" max="162" width="8.5703125" customWidth="1"/>
    <col min="165" max="165" width="33.5703125" customWidth="1"/>
    <col min="166" max="166" width="18.85546875" customWidth="1"/>
    <col min="167" max="167" width="17.5703125" customWidth="1"/>
    <col min="172" max="174" width="14.85546875" customWidth="1"/>
    <col min="182" max="184" width="14.85546875" customWidth="1"/>
    <col min="192" max="194" width="14.85546875" customWidth="1"/>
    <col min="202" max="204" width="14.85546875" customWidth="1"/>
    <col min="212" max="214" width="14.85546875" customWidth="1"/>
    <col min="222" max="224" width="14.85546875" customWidth="1"/>
    <col min="232" max="234" width="14.85546875" customWidth="1"/>
    <col min="242" max="244" width="14.85546875" customWidth="1"/>
    <col min="252" max="254" width="14.85546875" customWidth="1"/>
    <col min="262" max="264" width="14.85546875" customWidth="1"/>
    <col min="272" max="274" width="14.85546875" customWidth="1"/>
    <col min="282" max="284" width="14.85546875" customWidth="1"/>
    <col min="285" max="286" width="14.7109375" customWidth="1"/>
    <col min="289" max="289" width="13.28515625" customWidth="1"/>
    <col min="290" max="292" width="16.7109375" customWidth="1"/>
    <col min="293" max="293" width="14.28515625" customWidth="1"/>
    <col min="294" max="294" width="16.85546875" customWidth="1"/>
    <col min="295" max="295" width="20.5703125" customWidth="1"/>
    <col min="296" max="296" width="17.85546875" customWidth="1"/>
    <col min="297" max="297" width="21.140625" customWidth="1"/>
    <col min="416" max="416" width="9.140625" customWidth="1"/>
    <col min="417" max="417" width="18" customWidth="1"/>
    <col min="418" max="418" width="8.5703125" customWidth="1"/>
    <col min="421" max="421" width="33.5703125" customWidth="1"/>
    <col min="422" max="422" width="18.85546875" customWidth="1"/>
    <col min="423" max="423" width="17.5703125" customWidth="1"/>
    <col min="428" max="430" width="14.85546875" customWidth="1"/>
    <col min="438" max="440" width="14.85546875" customWidth="1"/>
    <col min="448" max="450" width="14.85546875" customWidth="1"/>
    <col min="458" max="460" width="14.85546875" customWidth="1"/>
    <col min="468" max="470" width="14.85546875" customWidth="1"/>
    <col min="478" max="480" width="14.85546875" customWidth="1"/>
    <col min="488" max="490" width="14.85546875" customWidth="1"/>
    <col min="498" max="500" width="14.85546875" customWidth="1"/>
    <col min="508" max="510" width="14.85546875" customWidth="1"/>
    <col min="518" max="520" width="14.85546875" customWidth="1"/>
    <col min="528" max="530" width="14.85546875" customWidth="1"/>
    <col min="538" max="540" width="14.85546875" customWidth="1"/>
    <col min="541" max="542" width="14.7109375" customWidth="1"/>
    <col min="545" max="545" width="13.28515625" customWidth="1"/>
    <col min="546" max="548" width="16.7109375" customWidth="1"/>
    <col min="549" max="549" width="14.28515625" customWidth="1"/>
    <col min="550" max="550" width="16.85546875" customWidth="1"/>
    <col min="551" max="551" width="20.5703125" customWidth="1"/>
    <col min="552" max="552" width="17.85546875" customWidth="1"/>
    <col min="553" max="553" width="21.140625" customWidth="1"/>
    <col min="672" max="672" width="9.140625" customWidth="1"/>
    <col min="673" max="673" width="18" customWidth="1"/>
    <col min="674" max="674" width="8.5703125" customWidth="1"/>
    <col min="677" max="677" width="33.5703125" customWidth="1"/>
    <col min="678" max="678" width="18.85546875" customWidth="1"/>
    <col min="679" max="679" width="17.5703125" customWidth="1"/>
    <col min="684" max="686" width="14.85546875" customWidth="1"/>
    <col min="694" max="696" width="14.85546875" customWidth="1"/>
    <col min="704" max="706" width="14.85546875" customWidth="1"/>
    <col min="714" max="716" width="14.85546875" customWidth="1"/>
    <col min="724" max="726" width="14.85546875" customWidth="1"/>
    <col min="734" max="736" width="14.85546875" customWidth="1"/>
    <col min="744" max="746" width="14.85546875" customWidth="1"/>
    <col min="754" max="756" width="14.85546875" customWidth="1"/>
    <col min="764" max="766" width="14.85546875" customWidth="1"/>
    <col min="774" max="776" width="14.85546875" customWidth="1"/>
    <col min="784" max="786" width="14.85546875" customWidth="1"/>
    <col min="794" max="796" width="14.85546875" customWidth="1"/>
    <col min="797" max="798" width="14.7109375" customWidth="1"/>
    <col min="801" max="801" width="13.28515625" customWidth="1"/>
    <col min="802" max="804" width="16.7109375" customWidth="1"/>
    <col min="805" max="805" width="14.28515625" customWidth="1"/>
    <col min="806" max="806" width="16.85546875" customWidth="1"/>
    <col min="807" max="807" width="20.5703125" customWidth="1"/>
    <col min="808" max="808" width="17.85546875" customWidth="1"/>
    <col min="809" max="809" width="21.140625" customWidth="1"/>
    <col min="928" max="928" width="9.140625" customWidth="1"/>
    <col min="929" max="929" width="18" customWidth="1"/>
    <col min="930" max="930" width="8.5703125" customWidth="1"/>
    <col min="933" max="933" width="33.5703125" customWidth="1"/>
    <col min="934" max="934" width="18.85546875" customWidth="1"/>
    <col min="935" max="935" width="17.5703125" customWidth="1"/>
    <col min="940" max="942" width="14.85546875" customWidth="1"/>
    <col min="950" max="952" width="14.85546875" customWidth="1"/>
    <col min="960" max="962" width="14.85546875" customWidth="1"/>
    <col min="970" max="972" width="14.85546875" customWidth="1"/>
    <col min="980" max="982" width="14.85546875" customWidth="1"/>
    <col min="990" max="992" width="14.85546875" customWidth="1"/>
    <col min="1000" max="1002" width="14.85546875" customWidth="1"/>
    <col min="1010" max="1012" width="14.85546875" customWidth="1"/>
    <col min="1020" max="1022" width="14.85546875" customWidth="1"/>
    <col min="1030" max="1032" width="14.85546875" customWidth="1"/>
    <col min="1040" max="1042" width="14.85546875" customWidth="1"/>
    <col min="1050" max="1052" width="14.85546875" customWidth="1"/>
    <col min="1053" max="1054" width="14.7109375" customWidth="1"/>
    <col min="1057" max="1057" width="13.28515625" customWidth="1"/>
    <col min="1058" max="1060" width="16.7109375" customWidth="1"/>
    <col min="1061" max="1061" width="14.28515625" customWidth="1"/>
    <col min="1062" max="1062" width="16.85546875" customWidth="1"/>
    <col min="1063" max="1063" width="20.5703125" customWidth="1"/>
    <col min="1064" max="1064" width="17.85546875" customWidth="1"/>
    <col min="1065" max="1065" width="21.140625" customWidth="1"/>
    <col min="1184" max="1184" width="9.140625" customWidth="1"/>
    <col min="1185" max="1185" width="18" customWidth="1"/>
    <col min="1186" max="1186" width="8.5703125" customWidth="1"/>
    <col min="1189" max="1189" width="33.5703125" customWidth="1"/>
    <col min="1190" max="1190" width="18.85546875" customWidth="1"/>
    <col min="1191" max="1191" width="17.5703125" customWidth="1"/>
    <col min="1196" max="1198" width="14.85546875" customWidth="1"/>
    <col min="1206" max="1208" width="14.85546875" customWidth="1"/>
    <col min="1216" max="1218" width="14.85546875" customWidth="1"/>
    <col min="1226" max="1228" width="14.85546875" customWidth="1"/>
    <col min="1236" max="1238" width="14.85546875" customWidth="1"/>
    <col min="1246" max="1248" width="14.85546875" customWidth="1"/>
    <col min="1256" max="1258" width="14.85546875" customWidth="1"/>
    <col min="1266" max="1268" width="14.85546875" customWidth="1"/>
    <col min="1276" max="1278" width="14.85546875" customWidth="1"/>
    <col min="1286" max="1288" width="14.85546875" customWidth="1"/>
    <col min="1296" max="1298" width="14.85546875" customWidth="1"/>
    <col min="1306" max="1308" width="14.85546875" customWidth="1"/>
    <col min="1309" max="1310" width="14.7109375" customWidth="1"/>
    <col min="1313" max="1313" width="13.28515625" customWidth="1"/>
    <col min="1314" max="1316" width="16.7109375" customWidth="1"/>
    <col min="1317" max="1317" width="14.28515625" customWidth="1"/>
    <col min="1318" max="1318" width="16.85546875" customWidth="1"/>
    <col min="1319" max="1319" width="20.5703125" customWidth="1"/>
    <col min="1320" max="1320" width="17.85546875" customWidth="1"/>
    <col min="1321" max="1321" width="21.140625" customWidth="1"/>
    <col min="1440" max="1440" width="9.140625" customWidth="1"/>
    <col min="1441" max="1441" width="18" customWidth="1"/>
    <col min="1442" max="1442" width="8.5703125" customWidth="1"/>
    <col min="1445" max="1445" width="33.5703125" customWidth="1"/>
    <col min="1446" max="1446" width="18.85546875" customWidth="1"/>
    <col min="1447" max="1447" width="17.5703125" customWidth="1"/>
    <col min="1452" max="1454" width="14.85546875" customWidth="1"/>
    <col min="1462" max="1464" width="14.85546875" customWidth="1"/>
    <col min="1472" max="1474" width="14.85546875" customWidth="1"/>
    <col min="1482" max="1484" width="14.85546875" customWidth="1"/>
    <col min="1492" max="1494" width="14.85546875" customWidth="1"/>
    <col min="1502" max="1504" width="14.85546875" customWidth="1"/>
    <col min="1512" max="1514" width="14.85546875" customWidth="1"/>
    <col min="1522" max="1524" width="14.85546875" customWidth="1"/>
    <col min="1532" max="1534" width="14.85546875" customWidth="1"/>
    <col min="1542" max="1544" width="14.85546875" customWidth="1"/>
    <col min="1552" max="1554" width="14.85546875" customWidth="1"/>
    <col min="1562" max="1564" width="14.85546875" customWidth="1"/>
    <col min="1565" max="1566" width="14.7109375" customWidth="1"/>
    <col min="1569" max="1569" width="13.28515625" customWidth="1"/>
    <col min="1570" max="1572" width="16.7109375" customWidth="1"/>
    <col min="1573" max="1573" width="14.28515625" customWidth="1"/>
    <col min="1574" max="1574" width="16.85546875" customWidth="1"/>
    <col min="1575" max="1575" width="20.5703125" customWidth="1"/>
    <col min="1576" max="1576" width="17.85546875" customWidth="1"/>
    <col min="1577" max="1577" width="21.140625" customWidth="1"/>
    <col min="1696" max="1696" width="9.140625" customWidth="1"/>
    <col min="1697" max="1697" width="18" customWidth="1"/>
    <col min="1698" max="1698" width="8.5703125" customWidth="1"/>
    <col min="1701" max="1701" width="33.5703125" customWidth="1"/>
    <col min="1702" max="1702" width="18.85546875" customWidth="1"/>
    <col min="1703" max="1703" width="17.5703125" customWidth="1"/>
    <col min="1708" max="1710" width="14.85546875" customWidth="1"/>
    <col min="1718" max="1720" width="14.85546875" customWidth="1"/>
    <col min="1728" max="1730" width="14.85546875" customWidth="1"/>
    <col min="1738" max="1740" width="14.85546875" customWidth="1"/>
    <col min="1748" max="1750" width="14.85546875" customWidth="1"/>
    <col min="1758" max="1760" width="14.85546875" customWidth="1"/>
    <col min="1768" max="1770" width="14.85546875" customWidth="1"/>
    <col min="1778" max="1780" width="14.85546875" customWidth="1"/>
    <col min="1788" max="1790" width="14.85546875" customWidth="1"/>
    <col min="1798" max="1800" width="14.85546875" customWidth="1"/>
    <col min="1808" max="1810" width="14.85546875" customWidth="1"/>
    <col min="1818" max="1820" width="14.85546875" customWidth="1"/>
    <col min="1821" max="1822" width="14.7109375" customWidth="1"/>
    <col min="1825" max="1825" width="13.28515625" customWidth="1"/>
    <col min="1826" max="1828" width="16.7109375" customWidth="1"/>
    <col min="1829" max="1829" width="14.28515625" customWidth="1"/>
    <col min="1830" max="1830" width="16.85546875" customWidth="1"/>
    <col min="1831" max="1831" width="20.5703125" customWidth="1"/>
    <col min="1832" max="1832" width="17.85546875" customWidth="1"/>
    <col min="1833" max="1833" width="21.140625" customWidth="1"/>
    <col min="1952" max="1952" width="9.140625" customWidth="1"/>
    <col min="1953" max="1953" width="18" customWidth="1"/>
    <col min="1954" max="1954" width="8.5703125" customWidth="1"/>
    <col min="1957" max="1957" width="33.5703125" customWidth="1"/>
    <col min="1958" max="1958" width="18.85546875" customWidth="1"/>
    <col min="1959" max="1959" width="17.5703125" customWidth="1"/>
    <col min="1964" max="1966" width="14.85546875" customWidth="1"/>
    <col min="1974" max="1976" width="14.85546875" customWidth="1"/>
    <col min="1984" max="1986" width="14.85546875" customWidth="1"/>
    <col min="1994" max="1996" width="14.85546875" customWidth="1"/>
    <col min="2004" max="2006" width="14.85546875" customWidth="1"/>
    <col min="2014" max="2016" width="14.85546875" customWidth="1"/>
    <col min="2024" max="2026" width="14.85546875" customWidth="1"/>
    <col min="2034" max="2036" width="14.85546875" customWidth="1"/>
    <col min="2044" max="2046" width="14.85546875" customWidth="1"/>
    <col min="2054" max="2056" width="14.85546875" customWidth="1"/>
    <col min="2064" max="2066" width="14.85546875" customWidth="1"/>
    <col min="2074" max="2076" width="14.85546875" customWidth="1"/>
    <col min="2077" max="2078" width="14.7109375" customWidth="1"/>
    <col min="2081" max="2081" width="13.28515625" customWidth="1"/>
    <col min="2082" max="2084" width="16.7109375" customWidth="1"/>
    <col min="2085" max="2085" width="14.28515625" customWidth="1"/>
    <col min="2086" max="2086" width="16.85546875" customWidth="1"/>
    <col min="2087" max="2087" width="20.5703125" customWidth="1"/>
    <col min="2088" max="2088" width="17.85546875" customWidth="1"/>
    <col min="2089" max="2089" width="21.140625" customWidth="1"/>
    <col min="2208" max="2208" width="9.140625" customWidth="1"/>
    <col min="2209" max="2209" width="18" customWidth="1"/>
    <col min="2210" max="2210" width="8.5703125" customWidth="1"/>
    <col min="2213" max="2213" width="33.5703125" customWidth="1"/>
    <col min="2214" max="2214" width="18.85546875" customWidth="1"/>
    <col min="2215" max="2215" width="17.5703125" customWidth="1"/>
    <col min="2220" max="2222" width="14.85546875" customWidth="1"/>
    <col min="2230" max="2232" width="14.85546875" customWidth="1"/>
    <col min="2240" max="2242" width="14.85546875" customWidth="1"/>
    <col min="2250" max="2252" width="14.85546875" customWidth="1"/>
    <col min="2260" max="2262" width="14.85546875" customWidth="1"/>
    <col min="2270" max="2272" width="14.85546875" customWidth="1"/>
    <col min="2280" max="2282" width="14.85546875" customWidth="1"/>
    <col min="2290" max="2292" width="14.85546875" customWidth="1"/>
    <col min="2300" max="2302" width="14.85546875" customWidth="1"/>
    <col min="2310" max="2312" width="14.85546875" customWidth="1"/>
    <col min="2320" max="2322" width="14.85546875" customWidth="1"/>
    <col min="2330" max="2332" width="14.85546875" customWidth="1"/>
    <col min="2333" max="2334" width="14.7109375" customWidth="1"/>
    <col min="2337" max="2337" width="13.28515625" customWidth="1"/>
    <col min="2338" max="2340" width="16.7109375" customWidth="1"/>
    <col min="2341" max="2341" width="14.28515625" customWidth="1"/>
    <col min="2342" max="2342" width="16.85546875" customWidth="1"/>
    <col min="2343" max="2343" width="20.5703125" customWidth="1"/>
    <col min="2344" max="2344" width="17.85546875" customWidth="1"/>
    <col min="2345" max="2345" width="21.140625" customWidth="1"/>
    <col min="2464" max="2464" width="9.140625" customWidth="1"/>
    <col min="2465" max="2465" width="18" customWidth="1"/>
    <col min="2466" max="2466" width="8.5703125" customWidth="1"/>
    <col min="2469" max="2469" width="33.5703125" customWidth="1"/>
    <col min="2470" max="2470" width="18.85546875" customWidth="1"/>
    <col min="2471" max="2471" width="17.5703125" customWidth="1"/>
    <col min="2476" max="2478" width="14.85546875" customWidth="1"/>
    <col min="2486" max="2488" width="14.85546875" customWidth="1"/>
    <col min="2496" max="2498" width="14.85546875" customWidth="1"/>
    <col min="2506" max="2508" width="14.85546875" customWidth="1"/>
    <col min="2516" max="2518" width="14.85546875" customWidth="1"/>
    <col min="2526" max="2528" width="14.85546875" customWidth="1"/>
    <col min="2536" max="2538" width="14.85546875" customWidth="1"/>
    <col min="2546" max="2548" width="14.85546875" customWidth="1"/>
    <col min="2556" max="2558" width="14.85546875" customWidth="1"/>
    <col min="2566" max="2568" width="14.85546875" customWidth="1"/>
    <col min="2576" max="2578" width="14.85546875" customWidth="1"/>
    <col min="2586" max="2588" width="14.85546875" customWidth="1"/>
    <col min="2589" max="2590" width="14.7109375" customWidth="1"/>
    <col min="2593" max="2593" width="13.28515625" customWidth="1"/>
    <col min="2594" max="2596" width="16.7109375" customWidth="1"/>
    <col min="2597" max="2597" width="14.28515625" customWidth="1"/>
    <col min="2598" max="2598" width="16.85546875" customWidth="1"/>
    <col min="2599" max="2599" width="20.5703125" customWidth="1"/>
    <col min="2600" max="2600" width="17.85546875" customWidth="1"/>
    <col min="2601" max="2601" width="21.140625" customWidth="1"/>
    <col min="2720" max="2720" width="9.140625" customWidth="1"/>
    <col min="2721" max="2721" width="18" customWidth="1"/>
    <col min="2722" max="2722" width="8.5703125" customWidth="1"/>
    <col min="2725" max="2725" width="33.5703125" customWidth="1"/>
    <col min="2726" max="2726" width="18.85546875" customWidth="1"/>
    <col min="2727" max="2727" width="17.5703125" customWidth="1"/>
    <col min="2732" max="2734" width="14.85546875" customWidth="1"/>
    <col min="2742" max="2744" width="14.85546875" customWidth="1"/>
    <col min="2752" max="2754" width="14.85546875" customWidth="1"/>
    <col min="2762" max="2764" width="14.85546875" customWidth="1"/>
    <col min="2772" max="2774" width="14.85546875" customWidth="1"/>
    <col min="2782" max="2784" width="14.85546875" customWidth="1"/>
    <col min="2792" max="2794" width="14.85546875" customWidth="1"/>
    <col min="2802" max="2804" width="14.85546875" customWidth="1"/>
    <col min="2812" max="2814" width="14.85546875" customWidth="1"/>
    <col min="2822" max="2824" width="14.85546875" customWidth="1"/>
    <col min="2832" max="2834" width="14.85546875" customWidth="1"/>
    <col min="2842" max="2844" width="14.85546875" customWidth="1"/>
    <col min="2845" max="2846" width="14.7109375" customWidth="1"/>
    <col min="2849" max="2849" width="13.28515625" customWidth="1"/>
    <col min="2850" max="2852" width="16.7109375" customWidth="1"/>
    <col min="2853" max="2853" width="14.28515625" customWidth="1"/>
    <col min="2854" max="2854" width="16.85546875" customWidth="1"/>
    <col min="2855" max="2855" width="20.5703125" customWidth="1"/>
    <col min="2856" max="2856" width="17.85546875" customWidth="1"/>
    <col min="2857" max="2857" width="21.140625" customWidth="1"/>
    <col min="2976" max="2976" width="9.140625" customWidth="1"/>
    <col min="2977" max="2977" width="18" customWidth="1"/>
    <col min="2978" max="2978" width="8.5703125" customWidth="1"/>
    <col min="2981" max="2981" width="33.5703125" customWidth="1"/>
    <col min="2982" max="2982" width="18.85546875" customWidth="1"/>
    <col min="2983" max="2983" width="17.5703125" customWidth="1"/>
    <col min="2988" max="2990" width="14.85546875" customWidth="1"/>
    <col min="2998" max="3000" width="14.85546875" customWidth="1"/>
    <col min="3008" max="3010" width="14.85546875" customWidth="1"/>
    <col min="3018" max="3020" width="14.85546875" customWidth="1"/>
    <col min="3028" max="3030" width="14.85546875" customWidth="1"/>
    <col min="3038" max="3040" width="14.85546875" customWidth="1"/>
    <col min="3048" max="3050" width="14.85546875" customWidth="1"/>
    <col min="3058" max="3060" width="14.85546875" customWidth="1"/>
    <col min="3068" max="3070" width="14.85546875" customWidth="1"/>
    <col min="3078" max="3080" width="14.85546875" customWidth="1"/>
    <col min="3088" max="3090" width="14.85546875" customWidth="1"/>
    <col min="3098" max="3100" width="14.85546875" customWidth="1"/>
    <col min="3101" max="3102" width="14.7109375" customWidth="1"/>
    <col min="3105" max="3105" width="13.28515625" customWidth="1"/>
    <col min="3106" max="3108" width="16.7109375" customWidth="1"/>
    <col min="3109" max="3109" width="14.28515625" customWidth="1"/>
    <col min="3110" max="3110" width="16.85546875" customWidth="1"/>
    <col min="3111" max="3111" width="20.5703125" customWidth="1"/>
    <col min="3112" max="3112" width="17.85546875" customWidth="1"/>
    <col min="3113" max="3113" width="21.140625" customWidth="1"/>
    <col min="3232" max="3232" width="9.140625" customWidth="1"/>
    <col min="3233" max="3233" width="18" customWidth="1"/>
    <col min="3234" max="3234" width="8.5703125" customWidth="1"/>
    <col min="3237" max="3237" width="33.5703125" customWidth="1"/>
    <col min="3238" max="3238" width="18.85546875" customWidth="1"/>
    <col min="3239" max="3239" width="17.5703125" customWidth="1"/>
    <col min="3244" max="3246" width="14.85546875" customWidth="1"/>
    <col min="3254" max="3256" width="14.85546875" customWidth="1"/>
    <col min="3264" max="3266" width="14.85546875" customWidth="1"/>
    <col min="3274" max="3276" width="14.85546875" customWidth="1"/>
    <col min="3284" max="3286" width="14.85546875" customWidth="1"/>
    <col min="3294" max="3296" width="14.85546875" customWidth="1"/>
    <col min="3304" max="3306" width="14.85546875" customWidth="1"/>
    <col min="3314" max="3316" width="14.85546875" customWidth="1"/>
    <col min="3324" max="3326" width="14.85546875" customWidth="1"/>
    <col min="3334" max="3336" width="14.85546875" customWidth="1"/>
    <col min="3344" max="3346" width="14.85546875" customWidth="1"/>
    <col min="3354" max="3356" width="14.85546875" customWidth="1"/>
    <col min="3357" max="3358" width="14.7109375" customWidth="1"/>
    <col min="3361" max="3361" width="13.28515625" customWidth="1"/>
    <col min="3362" max="3364" width="16.7109375" customWidth="1"/>
    <col min="3365" max="3365" width="14.28515625" customWidth="1"/>
    <col min="3366" max="3366" width="16.85546875" customWidth="1"/>
    <col min="3367" max="3367" width="20.5703125" customWidth="1"/>
    <col min="3368" max="3368" width="17.85546875" customWidth="1"/>
    <col min="3369" max="3369" width="21.140625" customWidth="1"/>
    <col min="3488" max="3488" width="9.140625" customWidth="1"/>
    <col min="3489" max="3489" width="18" customWidth="1"/>
    <col min="3490" max="3490" width="8.5703125" customWidth="1"/>
    <col min="3493" max="3493" width="33.5703125" customWidth="1"/>
    <col min="3494" max="3494" width="18.85546875" customWidth="1"/>
    <col min="3495" max="3495" width="17.5703125" customWidth="1"/>
    <col min="3500" max="3502" width="14.85546875" customWidth="1"/>
    <col min="3510" max="3512" width="14.85546875" customWidth="1"/>
    <col min="3520" max="3522" width="14.85546875" customWidth="1"/>
    <col min="3530" max="3532" width="14.85546875" customWidth="1"/>
    <col min="3540" max="3542" width="14.85546875" customWidth="1"/>
    <col min="3550" max="3552" width="14.85546875" customWidth="1"/>
    <col min="3560" max="3562" width="14.85546875" customWidth="1"/>
    <col min="3570" max="3572" width="14.85546875" customWidth="1"/>
    <col min="3580" max="3582" width="14.85546875" customWidth="1"/>
    <col min="3590" max="3592" width="14.85546875" customWidth="1"/>
    <col min="3600" max="3602" width="14.85546875" customWidth="1"/>
    <col min="3610" max="3612" width="14.85546875" customWidth="1"/>
    <col min="3613" max="3614" width="14.7109375" customWidth="1"/>
    <col min="3617" max="3617" width="13.28515625" customWidth="1"/>
    <col min="3618" max="3620" width="16.7109375" customWidth="1"/>
    <col min="3621" max="3621" width="14.28515625" customWidth="1"/>
    <col min="3622" max="3622" width="16.85546875" customWidth="1"/>
    <col min="3623" max="3623" width="20.5703125" customWidth="1"/>
    <col min="3624" max="3624" width="17.85546875" customWidth="1"/>
    <col min="3625" max="3625" width="21.140625" customWidth="1"/>
    <col min="3744" max="3744" width="9.140625" customWidth="1"/>
    <col min="3745" max="3745" width="18" customWidth="1"/>
    <col min="3746" max="3746" width="8.5703125" customWidth="1"/>
    <col min="3749" max="3749" width="33.5703125" customWidth="1"/>
    <col min="3750" max="3750" width="18.85546875" customWidth="1"/>
    <col min="3751" max="3751" width="17.5703125" customWidth="1"/>
    <col min="3756" max="3758" width="14.85546875" customWidth="1"/>
    <col min="3766" max="3768" width="14.85546875" customWidth="1"/>
    <col min="3776" max="3778" width="14.85546875" customWidth="1"/>
    <col min="3786" max="3788" width="14.85546875" customWidth="1"/>
    <col min="3796" max="3798" width="14.85546875" customWidth="1"/>
    <col min="3806" max="3808" width="14.85546875" customWidth="1"/>
    <col min="3816" max="3818" width="14.85546875" customWidth="1"/>
    <col min="3826" max="3828" width="14.85546875" customWidth="1"/>
    <col min="3836" max="3838" width="14.85546875" customWidth="1"/>
    <col min="3846" max="3848" width="14.85546875" customWidth="1"/>
    <col min="3856" max="3858" width="14.85546875" customWidth="1"/>
    <col min="3866" max="3868" width="14.85546875" customWidth="1"/>
    <col min="3869" max="3870" width="14.7109375" customWidth="1"/>
    <col min="3873" max="3873" width="13.28515625" customWidth="1"/>
    <col min="3874" max="3876" width="16.7109375" customWidth="1"/>
    <col min="3877" max="3877" width="14.28515625" customWidth="1"/>
    <col min="3878" max="3878" width="16.85546875" customWidth="1"/>
    <col min="3879" max="3879" width="20.5703125" customWidth="1"/>
    <col min="3880" max="3880" width="17.85546875" customWidth="1"/>
    <col min="3881" max="3881" width="21.140625" customWidth="1"/>
    <col min="4000" max="4000" width="9.140625" customWidth="1"/>
    <col min="4001" max="4001" width="18" customWidth="1"/>
    <col min="4002" max="4002" width="8.5703125" customWidth="1"/>
    <col min="4005" max="4005" width="33.5703125" customWidth="1"/>
    <col min="4006" max="4006" width="18.85546875" customWidth="1"/>
    <col min="4007" max="4007" width="17.5703125" customWidth="1"/>
    <col min="4012" max="4014" width="14.85546875" customWidth="1"/>
    <col min="4022" max="4024" width="14.85546875" customWidth="1"/>
    <col min="4032" max="4034" width="14.85546875" customWidth="1"/>
    <col min="4042" max="4044" width="14.85546875" customWidth="1"/>
    <col min="4052" max="4054" width="14.85546875" customWidth="1"/>
    <col min="4062" max="4064" width="14.85546875" customWidth="1"/>
    <col min="4072" max="4074" width="14.85546875" customWidth="1"/>
    <col min="4082" max="4084" width="14.85546875" customWidth="1"/>
    <col min="4092" max="4094" width="14.85546875" customWidth="1"/>
    <col min="4102" max="4104" width="14.85546875" customWidth="1"/>
    <col min="4112" max="4114" width="14.85546875" customWidth="1"/>
    <col min="4122" max="4124" width="14.85546875" customWidth="1"/>
    <col min="4125" max="4126" width="14.7109375" customWidth="1"/>
    <col min="4129" max="4129" width="13.28515625" customWidth="1"/>
    <col min="4130" max="4132" width="16.7109375" customWidth="1"/>
    <col min="4133" max="4133" width="14.28515625" customWidth="1"/>
    <col min="4134" max="4134" width="16.85546875" customWidth="1"/>
    <col min="4135" max="4135" width="20.5703125" customWidth="1"/>
    <col min="4136" max="4136" width="17.85546875" customWidth="1"/>
    <col min="4137" max="4137" width="21.140625" customWidth="1"/>
    <col min="4256" max="4256" width="9.140625" customWidth="1"/>
    <col min="4257" max="4257" width="18" customWidth="1"/>
    <col min="4258" max="4258" width="8.5703125" customWidth="1"/>
    <col min="4261" max="4261" width="33.5703125" customWidth="1"/>
    <col min="4262" max="4262" width="18.85546875" customWidth="1"/>
    <col min="4263" max="4263" width="17.5703125" customWidth="1"/>
    <col min="4268" max="4270" width="14.85546875" customWidth="1"/>
    <col min="4278" max="4280" width="14.85546875" customWidth="1"/>
    <col min="4288" max="4290" width="14.85546875" customWidth="1"/>
    <col min="4298" max="4300" width="14.85546875" customWidth="1"/>
    <col min="4308" max="4310" width="14.85546875" customWidth="1"/>
    <col min="4318" max="4320" width="14.85546875" customWidth="1"/>
    <col min="4328" max="4330" width="14.85546875" customWidth="1"/>
    <col min="4338" max="4340" width="14.85546875" customWidth="1"/>
    <col min="4348" max="4350" width="14.85546875" customWidth="1"/>
    <col min="4358" max="4360" width="14.85546875" customWidth="1"/>
    <col min="4368" max="4370" width="14.85546875" customWidth="1"/>
    <col min="4378" max="4380" width="14.85546875" customWidth="1"/>
    <col min="4381" max="4382" width="14.7109375" customWidth="1"/>
    <col min="4385" max="4385" width="13.28515625" customWidth="1"/>
    <col min="4386" max="4388" width="16.7109375" customWidth="1"/>
    <col min="4389" max="4389" width="14.28515625" customWidth="1"/>
    <col min="4390" max="4390" width="16.85546875" customWidth="1"/>
    <col min="4391" max="4391" width="20.5703125" customWidth="1"/>
    <col min="4392" max="4392" width="17.85546875" customWidth="1"/>
    <col min="4393" max="4393" width="21.140625" customWidth="1"/>
    <col min="4512" max="4512" width="9.140625" customWidth="1"/>
    <col min="4513" max="4513" width="18" customWidth="1"/>
    <col min="4514" max="4514" width="8.5703125" customWidth="1"/>
    <col min="4517" max="4517" width="33.5703125" customWidth="1"/>
    <col min="4518" max="4518" width="18.85546875" customWidth="1"/>
    <col min="4519" max="4519" width="17.5703125" customWidth="1"/>
    <col min="4524" max="4526" width="14.85546875" customWidth="1"/>
    <col min="4534" max="4536" width="14.85546875" customWidth="1"/>
    <col min="4544" max="4546" width="14.85546875" customWidth="1"/>
    <col min="4554" max="4556" width="14.85546875" customWidth="1"/>
    <col min="4564" max="4566" width="14.85546875" customWidth="1"/>
    <col min="4574" max="4576" width="14.85546875" customWidth="1"/>
    <col min="4584" max="4586" width="14.85546875" customWidth="1"/>
    <col min="4594" max="4596" width="14.85546875" customWidth="1"/>
    <col min="4604" max="4606" width="14.85546875" customWidth="1"/>
    <col min="4614" max="4616" width="14.85546875" customWidth="1"/>
    <col min="4624" max="4626" width="14.85546875" customWidth="1"/>
    <col min="4634" max="4636" width="14.85546875" customWidth="1"/>
    <col min="4637" max="4638" width="14.7109375" customWidth="1"/>
    <col min="4641" max="4641" width="13.28515625" customWidth="1"/>
    <col min="4642" max="4644" width="16.7109375" customWidth="1"/>
    <col min="4645" max="4645" width="14.28515625" customWidth="1"/>
    <col min="4646" max="4646" width="16.85546875" customWidth="1"/>
    <col min="4647" max="4647" width="20.5703125" customWidth="1"/>
    <col min="4648" max="4648" width="17.85546875" customWidth="1"/>
    <col min="4649" max="4649" width="21.140625" customWidth="1"/>
    <col min="4768" max="4768" width="9.140625" customWidth="1"/>
    <col min="4769" max="4769" width="18" customWidth="1"/>
    <col min="4770" max="4770" width="8.5703125" customWidth="1"/>
    <col min="4773" max="4773" width="33.5703125" customWidth="1"/>
    <col min="4774" max="4774" width="18.85546875" customWidth="1"/>
    <col min="4775" max="4775" width="17.5703125" customWidth="1"/>
    <col min="4780" max="4782" width="14.85546875" customWidth="1"/>
    <col min="4790" max="4792" width="14.85546875" customWidth="1"/>
    <col min="4800" max="4802" width="14.85546875" customWidth="1"/>
    <col min="4810" max="4812" width="14.85546875" customWidth="1"/>
    <col min="4820" max="4822" width="14.85546875" customWidth="1"/>
    <col min="4830" max="4832" width="14.85546875" customWidth="1"/>
    <col min="4840" max="4842" width="14.85546875" customWidth="1"/>
    <col min="4850" max="4852" width="14.85546875" customWidth="1"/>
    <col min="4860" max="4862" width="14.85546875" customWidth="1"/>
    <col min="4870" max="4872" width="14.85546875" customWidth="1"/>
    <col min="4880" max="4882" width="14.85546875" customWidth="1"/>
    <col min="4890" max="4892" width="14.85546875" customWidth="1"/>
    <col min="4893" max="4894" width="14.7109375" customWidth="1"/>
    <col min="4897" max="4897" width="13.28515625" customWidth="1"/>
    <col min="4898" max="4900" width="16.7109375" customWidth="1"/>
    <col min="4901" max="4901" width="14.28515625" customWidth="1"/>
    <col min="4902" max="4902" width="16.85546875" customWidth="1"/>
    <col min="4903" max="4903" width="20.5703125" customWidth="1"/>
    <col min="4904" max="4904" width="17.85546875" customWidth="1"/>
    <col min="4905" max="4905" width="21.140625" customWidth="1"/>
    <col min="5024" max="5024" width="9.140625" customWidth="1"/>
    <col min="5025" max="5025" width="18" customWidth="1"/>
    <col min="5026" max="5026" width="8.5703125" customWidth="1"/>
    <col min="5029" max="5029" width="33.5703125" customWidth="1"/>
    <col min="5030" max="5030" width="18.85546875" customWidth="1"/>
    <col min="5031" max="5031" width="17.5703125" customWidth="1"/>
    <col min="5036" max="5038" width="14.85546875" customWidth="1"/>
    <col min="5046" max="5048" width="14.85546875" customWidth="1"/>
    <col min="5056" max="5058" width="14.85546875" customWidth="1"/>
    <col min="5066" max="5068" width="14.85546875" customWidth="1"/>
    <col min="5076" max="5078" width="14.85546875" customWidth="1"/>
    <col min="5086" max="5088" width="14.85546875" customWidth="1"/>
    <col min="5096" max="5098" width="14.85546875" customWidth="1"/>
    <col min="5106" max="5108" width="14.85546875" customWidth="1"/>
    <col min="5116" max="5118" width="14.85546875" customWidth="1"/>
    <col min="5126" max="5128" width="14.85546875" customWidth="1"/>
    <col min="5136" max="5138" width="14.85546875" customWidth="1"/>
    <col min="5146" max="5148" width="14.85546875" customWidth="1"/>
    <col min="5149" max="5150" width="14.7109375" customWidth="1"/>
    <col min="5153" max="5153" width="13.28515625" customWidth="1"/>
    <col min="5154" max="5156" width="16.7109375" customWidth="1"/>
    <col min="5157" max="5157" width="14.28515625" customWidth="1"/>
    <col min="5158" max="5158" width="16.85546875" customWidth="1"/>
    <col min="5159" max="5159" width="20.5703125" customWidth="1"/>
    <col min="5160" max="5160" width="17.85546875" customWidth="1"/>
    <col min="5161" max="5161" width="21.140625" customWidth="1"/>
    <col min="5280" max="5280" width="9.140625" customWidth="1"/>
    <col min="5281" max="5281" width="18" customWidth="1"/>
    <col min="5282" max="5282" width="8.5703125" customWidth="1"/>
    <col min="5285" max="5285" width="33.5703125" customWidth="1"/>
    <col min="5286" max="5286" width="18.85546875" customWidth="1"/>
    <col min="5287" max="5287" width="17.5703125" customWidth="1"/>
    <col min="5292" max="5294" width="14.85546875" customWidth="1"/>
    <col min="5302" max="5304" width="14.85546875" customWidth="1"/>
    <col min="5312" max="5314" width="14.85546875" customWidth="1"/>
    <col min="5322" max="5324" width="14.85546875" customWidth="1"/>
    <col min="5332" max="5334" width="14.85546875" customWidth="1"/>
    <col min="5342" max="5344" width="14.85546875" customWidth="1"/>
    <col min="5352" max="5354" width="14.85546875" customWidth="1"/>
    <col min="5362" max="5364" width="14.85546875" customWidth="1"/>
    <col min="5372" max="5374" width="14.85546875" customWidth="1"/>
    <col min="5382" max="5384" width="14.85546875" customWidth="1"/>
    <col min="5392" max="5394" width="14.85546875" customWidth="1"/>
    <col min="5402" max="5404" width="14.85546875" customWidth="1"/>
    <col min="5405" max="5406" width="14.7109375" customWidth="1"/>
    <col min="5409" max="5409" width="13.28515625" customWidth="1"/>
    <col min="5410" max="5412" width="16.7109375" customWidth="1"/>
    <col min="5413" max="5413" width="14.28515625" customWidth="1"/>
    <col min="5414" max="5414" width="16.85546875" customWidth="1"/>
    <col min="5415" max="5415" width="20.5703125" customWidth="1"/>
    <col min="5416" max="5416" width="17.85546875" customWidth="1"/>
    <col min="5417" max="5417" width="21.140625" customWidth="1"/>
    <col min="5536" max="5536" width="9.140625" customWidth="1"/>
    <col min="5537" max="5537" width="18" customWidth="1"/>
    <col min="5538" max="5538" width="8.5703125" customWidth="1"/>
    <col min="5541" max="5541" width="33.5703125" customWidth="1"/>
    <col min="5542" max="5542" width="18.85546875" customWidth="1"/>
    <col min="5543" max="5543" width="17.5703125" customWidth="1"/>
    <col min="5548" max="5550" width="14.85546875" customWidth="1"/>
    <col min="5558" max="5560" width="14.85546875" customWidth="1"/>
    <col min="5568" max="5570" width="14.85546875" customWidth="1"/>
    <col min="5578" max="5580" width="14.85546875" customWidth="1"/>
    <col min="5588" max="5590" width="14.85546875" customWidth="1"/>
    <col min="5598" max="5600" width="14.85546875" customWidth="1"/>
    <col min="5608" max="5610" width="14.85546875" customWidth="1"/>
    <col min="5618" max="5620" width="14.85546875" customWidth="1"/>
    <col min="5628" max="5630" width="14.85546875" customWidth="1"/>
    <col min="5638" max="5640" width="14.85546875" customWidth="1"/>
    <col min="5648" max="5650" width="14.85546875" customWidth="1"/>
    <col min="5658" max="5660" width="14.85546875" customWidth="1"/>
    <col min="5661" max="5662" width="14.7109375" customWidth="1"/>
    <col min="5665" max="5665" width="13.28515625" customWidth="1"/>
    <col min="5666" max="5668" width="16.7109375" customWidth="1"/>
    <col min="5669" max="5669" width="14.28515625" customWidth="1"/>
    <col min="5670" max="5670" width="16.85546875" customWidth="1"/>
    <col min="5671" max="5671" width="20.5703125" customWidth="1"/>
    <col min="5672" max="5672" width="17.85546875" customWidth="1"/>
    <col min="5673" max="5673" width="21.140625" customWidth="1"/>
    <col min="5792" max="5792" width="9.140625" customWidth="1"/>
    <col min="5793" max="5793" width="18" customWidth="1"/>
    <col min="5794" max="5794" width="8.5703125" customWidth="1"/>
    <col min="5797" max="5797" width="33.5703125" customWidth="1"/>
    <col min="5798" max="5798" width="18.85546875" customWidth="1"/>
    <col min="5799" max="5799" width="17.5703125" customWidth="1"/>
    <col min="5804" max="5806" width="14.85546875" customWidth="1"/>
    <col min="5814" max="5816" width="14.85546875" customWidth="1"/>
    <col min="5824" max="5826" width="14.85546875" customWidth="1"/>
    <col min="5834" max="5836" width="14.85546875" customWidth="1"/>
    <col min="5844" max="5846" width="14.85546875" customWidth="1"/>
    <col min="5854" max="5856" width="14.85546875" customWidth="1"/>
    <col min="5864" max="5866" width="14.85546875" customWidth="1"/>
    <col min="5874" max="5876" width="14.85546875" customWidth="1"/>
    <col min="5884" max="5886" width="14.85546875" customWidth="1"/>
    <col min="5894" max="5896" width="14.85546875" customWidth="1"/>
    <col min="5904" max="5906" width="14.85546875" customWidth="1"/>
    <col min="5914" max="5916" width="14.85546875" customWidth="1"/>
    <col min="5917" max="5918" width="14.7109375" customWidth="1"/>
    <col min="5921" max="5921" width="13.28515625" customWidth="1"/>
    <col min="5922" max="5924" width="16.7109375" customWidth="1"/>
    <col min="5925" max="5925" width="14.28515625" customWidth="1"/>
    <col min="5926" max="5926" width="16.85546875" customWidth="1"/>
    <col min="5927" max="5927" width="20.5703125" customWidth="1"/>
    <col min="5928" max="5928" width="17.85546875" customWidth="1"/>
    <col min="5929" max="5929" width="21.140625" customWidth="1"/>
    <col min="6048" max="6048" width="9.140625" customWidth="1"/>
    <col min="6049" max="6049" width="18" customWidth="1"/>
    <col min="6050" max="6050" width="8.5703125" customWidth="1"/>
    <col min="6053" max="6053" width="33.5703125" customWidth="1"/>
    <col min="6054" max="6054" width="18.85546875" customWidth="1"/>
    <col min="6055" max="6055" width="17.5703125" customWidth="1"/>
    <col min="6060" max="6062" width="14.85546875" customWidth="1"/>
    <col min="6070" max="6072" width="14.85546875" customWidth="1"/>
    <col min="6080" max="6082" width="14.85546875" customWidth="1"/>
    <col min="6090" max="6092" width="14.85546875" customWidth="1"/>
    <col min="6100" max="6102" width="14.85546875" customWidth="1"/>
    <col min="6110" max="6112" width="14.85546875" customWidth="1"/>
    <col min="6120" max="6122" width="14.85546875" customWidth="1"/>
    <col min="6130" max="6132" width="14.85546875" customWidth="1"/>
    <col min="6140" max="6142" width="14.85546875" customWidth="1"/>
    <col min="6150" max="6152" width="14.85546875" customWidth="1"/>
    <col min="6160" max="6162" width="14.85546875" customWidth="1"/>
    <col min="6170" max="6172" width="14.85546875" customWidth="1"/>
    <col min="6173" max="6174" width="14.7109375" customWidth="1"/>
    <col min="6177" max="6177" width="13.28515625" customWidth="1"/>
    <col min="6178" max="6180" width="16.7109375" customWidth="1"/>
    <col min="6181" max="6181" width="14.28515625" customWidth="1"/>
    <col min="6182" max="6182" width="16.85546875" customWidth="1"/>
    <col min="6183" max="6183" width="20.5703125" customWidth="1"/>
    <col min="6184" max="6184" width="17.85546875" customWidth="1"/>
    <col min="6185" max="6185" width="21.140625" customWidth="1"/>
    <col min="6304" max="6304" width="9.140625" customWidth="1"/>
    <col min="6305" max="6305" width="18" customWidth="1"/>
    <col min="6306" max="6306" width="8.5703125" customWidth="1"/>
    <col min="6309" max="6309" width="33.5703125" customWidth="1"/>
    <col min="6310" max="6310" width="18.85546875" customWidth="1"/>
    <col min="6311" max="6311" width="17.5703125" customWidth="1"/>
    <col min="6316" max="6318" width="14.85546875" customWidth="1"/>
    <col min="6326" max="6328" width="14.85546875" customWidth="1"/>
    <col min="6336" max="6338" width="14.85546875" customWidth="1"/>
    <col min="6346" max="6348" width="14.85546875" customWidth="1"/>
    <col min="6356" max="6358" width="14.85546875" customWidth="1"/>
    <col min="6366" max="6368" width="14.85546875" customWidth="1"/>
    <col min="6376" max="6378" width="14.85546875" customWidth="1"/>
    <col min="6386" max="6388" width="14.85546875" customWidth="1"/>
    <col min="6396" max="6398" width="14.85546875" customWidth="1"/>
    <col min="6406" max="6408" width="14.85546875" customWidth="1"/>
    <col min="6416" max="6418" width="14.85546875" customWidth="1"/>
    <col min="6426" max="6428" width="14.85546875" customWidth="1"/>
    <col min="6429" max="6430" width="14.7109375" customWidth="1"/>
    <col min="6433" max="6433" width="13.28515625" customWidth="1"/>
    <col min="6434" max="6436" width="16.7109375" customWidth="1"/>
    <col min="6437" max="6437" width="14.28515625" customWidth="1"/>
    <col min="6438" max="6438" width="16.85546875" customWidth="1"/>
    <col min="6439" max="6439" width="20.5703125" customWidth="1"/>
    <col min="6440" max="6440" width="17.85546875" customWidth="1"/>
    <col min="6441" max="6441" width="21.140625" customWidth="1"/>
    <col min="6560" max="6560" width="9.140625" customWidth="1"/>
    <col min="6561" max="6561" width="18" customWidth="1"/>
    <col min="6562" max="6562" width="8.5703125" customWidth="1"/>
    <col min="6565" max="6565" width="33.5703125" customWidth="1"/>
    <col min="6566" max="6566" width="18.85546875" customWidth="1"/>
    <col min="6567" max="6567" width="17.5703125" customWidth="1"/>
    <col min="6572" max="6574" width="14.85546875" customWidth="1"/>
    <col min="6582" max="6584" width="14.85546875" customWidth="1"/>
    <col min="6592" max="6594" width="14.85546875" customWidth="1"/>
    <col min="6602" max="6604" width="14.85546875" customWidth="1"/>
    <col min="6612" max="6614" width="14.85546875" customWidth="1"/>
    <col min="6622" max="6624" width="14.85546875" customWidth="1"/>
    <col min="6632" max="6634" width="14.85546875" customWidth="1"/>
    <col min="6642" max="6644" width="14.85546875" customWidth="1"/>
    <col min="6652" max="6654" width="14.85546875" customWidth="1"/>
    <col min="6662" max="6664" width="14.85546875" customWidth="1"/>
    <col min="6672" max="6674" width="14.85546875" customWidth="1"/>
    <col min="6682" max="6684" width="14.85546875" customWidth="1"/>
    <col min="6685" max="6686" width="14.7109375" customWidth="1"/>
    <col min="6689" max="6689" width="13.28515625" customWidth="1"/>
    <col min="6690" max="6692" width="16.7109375" customWidth="1"/>
    <col min="6693" max="6693" width="14.28515625" customWidth="1"/>
    <col min="6694" max="6694" width="16.85546875" customWidth="1"/>
    <col min="6695" max="6695" width="20.5703125" customWidth="1"/>
    <col min="6696" max="6696" width="17.85546875" customWidth="1"/>
    <col min="6697" max="6697" width="21.140625" customWidth="1"/>
    <col min="6816" max="6816" width="9.140625" customWidth="1"/>
    <col min="6817" max="6817" width="18" customWidth="1"/>
    <col min="6818" max="6818" width="8.5703125" customWidth="1"/>
    <col min="6821" max="6821" width="33.5703125" customWidth="1"/>
    <col min="6822" max="6822" width="18.85546875" customWidth="1"/>
    <col min="6823" max="6823" width="17.5703125" customWidth="1"/>
    <col min="6828" max="6830" width="14.85546875" customWidth="1"/>
    <col min="6838" max="6840" width="14.85546875" customWidth="1"/>
    <col min="6848" max="6850" width="14.85546875" customWidth="1"/>
    <col min="6858" max="6860" width="14.85546875" customWidth="1"/>
    <col min="6868" max="6870" width="14.85546875" customWidth="1"/>
    <col min="6878" max="6880" width="14.85546875" customWidth="1"/>
    <col min="6888" max="6890" width="14.85546875" customWidth="1"/>
    <col min="6898" max="6900" width="14.85546875" customWidth="1"/>
    <col min="6908" max="6910" width="14.85546875" customWidth="1"/>
    <col min="6918" max="6920" width="14.85546875" customWidth="1"/>
    <col min="6928" max="6930" width="14.85546875" customWidth="1"/>
    <col min="6938" max="6940" width="14.85546875" customWidth="1"/>
    <col min="6941" max="6942" width="14.7109375" customWidth="1"/>
    <col min="6945" max="6945" width="13.28515625" customWidth="1"/>
    <col min="6946" max="6948" width="16.7109375" customWidth="1"/>
    <col min="6949" max="6949" width="14.28515625" customWidth="1"/>
    <col min="6950" max="6950" width="16.85546875" customWidth="1"/>
    <col min="6951" max="6951" width="20.5703125" customWidth="1"/>
    <col min="6952" max="6952" width="17.85546875" customWidth="1"/>
    <col min="6953" max="6953" width="21.140625" customWidth="1"/>
    <col min="7072" max="7072" width="9.140625" customWidth="1"/>
    <col min="7073" max="7073" width="18" customWidth="1"/>
    <col min="7074" max="7074" width="8.5703125" customWidth="1"/>
    <col min="7077" max="7077" width="33.5703125" customWidth="1"/>
    <col min="7078" max="7078" width="18.85546875" customWidth="1"/>
    <col min="7079" max="7079" width="17.5703125" customWidth="1"/>
    <col min="7084" max="7086" width="14.85546875" customWidth="1"/>
    <col min="7094" max="7096" width="14.85546875" customWidth="1"/>
    <col min="7104" max="7106" width="14.85546875" customWidth="1"/>
    <col min="7114" max="7116" width="14.85546875" customWidth="1"/>
    <col min="7124" max="7126" width="14.85546875" customWidth="1"/>
    <col min="7134" max="7136" width="14.85546875" customWidth="1"/>
    <col min="7144" max="7146" width="14.85546875" customWidth="1"/>
    <col min="7154" max="7156" width="14.85546875" customWidth="1"/>
    <col min="7164" max="7166" width="14.85546875" customWidth="1"/>
    <col min="7174" max="7176" width="14.85546875" customWidth="1"/>
    <col min="7184" max="7186" width="14.85546875" customWidth="1"/>
    <col min="7194" max="7196" width="14.85546875" customWidth="1"/>
    <col min="7197" max="7198" width="14.7109375" customWidth="1"/>
    <col min="7201" max="7201" width="13.28515625" customWidth="1"/>
    <col min="7202" max="7204" width="16.7109375" customWidth="1"/>
    <col min="7205" max="7205" width="14.28515625" customWidth="1"/>
    <col min="7206" max="7206" width="16.85546875" customWidth="1"/>
    <col min="7207" max="7207" width="20.5703125" customWidth="1"/>
    <col min="7208" max="7208" width="17.85546875" customWidth="1"/>
    <col min="7209" max="7209" width="21.140625" customWidth="1"/>
    <col min="7328" max="7328" width="9.140625" customWidth="1"/>
    <col min="7329" max="7329" width="18" customWidth="1"/>
    <col min="7330" max="7330" width="8.5703125" customWidth="1"/>
    <col min="7333" max="7333" width="33.5703125" customWidth="1"/>
    <col min="7334" max="7334" width="18.85546875" customWidth="1"/>
    <col min="7335" max="7335" width="17.5703125" customWidth="1"/>
    <col min="7340" max="7342" width="14.85546875" customWidth="1"/>
    <col min="7350" max="7352" width="14.85546875" customWidth="1"/>
    <col min="7360" max="7362" width="14.85546875" customWidth="1"/>
    <col min="7370" max="7372" width="14.85546875" customWidth="1"/>
    <col min="7380" max="7382" width="14.85546875" customWidth="1"/>
    <col min="7390" max="7392" width="14.85546875" customWidth="1"/>
    <col min="7400" max="7402" width="14.85546875" customWidth="1"/>
    <col min="7410" max="7412" width="14.85546875" customWidth="1"/>
    <col min="7420" max="7422" width="14.85546875" customWidth="1"/>
    <col min="7430" max="7432" width="14.85546875" customWidth="1"/>
    <col min="7440" max="7442" width="14.85546875" customWidth="1"/>
    <col min="7450" max="7452" width="14.85546875" customWidth="1"/>
    <col min="7453" max="7454" width="14.7109375" customWidth="1"/>
    <col min="7457" max="7457" width="13.28515625" customWidth="1"/>
    <col min="7458" max="7460" width="16.7109375" customWidth="1"/>
    <col min="7461" max="7461" width="14.28515625" customWidth="1"/>
    <col min="7462" max="7462" width="16.85546875" customWidth="1"/>
    <col min="7463" max="7463" width="20.5703125" customWidth="1"/>
    <col min="7464" max="7464" width="17.85546875" customWidth="1"/>
    <col min="7465" max="7465" width="21.140625" customWidth="1"/>
    <col min="7584" max="7584" width="9.140625" customWidth="1"/>
    <col min="7585" max="7585" width="18" customWidth="1"/>
    <col min="7586" max="7586" width="8.5703125" customWidth="1"/>
    <col min="7589" max="7589" width="33.5703125" customWidth="1"/>
    <col min="7590" max="7590" width="18.85546875" customWidth="1"/>
    <col min="7591" max="7591" width="17.5703125" customWidth="1"/>
    <col min="7596" max="7598" width="14.85546875" customWidth="1"/>
    <col min="7606" max="7608" width="14.85546875" customWidth="1"/>
    <col min="7616" max="7618" width="14.85546875" customWidth="1"/>
    <col min="7626" max="7628" width="14.85546875" customWidth="1"/>
    <col min="7636" max="7638" width="14.85546875" customWidth="1"/>
    <col min="7646" max="7648" width="14.85546875" customWidth="1"/>
    <col min="7656" max="7658" width="14.85546875" customWidth="1"/>
    <col min="7666" max="7668" width="14.85546875" customWidth="1"/>
    <col min="7676" max="7678" width="14.85546875" customWidth="1"/>
    <col min="7686" max="7688" width="14.85546875" customWidth="1"/>
    <col min="7696" max="7698" width="14.85546875" customWidth="1"/>
    <col min="7706" max="7708" width="14.85546875" customWidth="1"/>
    <col min="7709" max="7710" width="14.7109375" customWidth="1"/>
    <col min="7713" max="7713" width="13.28515625" customWidth="1"/>
    <col min="7714" max="7716" width="16.7109375" customWidth="1"/>
    <col min="7717" max="7717" width="14.28515625" customWidth="1"/>
    <col min="7718" max="7718" width="16.85546875" customWidth="1"/>
    <col min="7719" max="7719" width="20.5703125" customWidth="1"/>
    <col min="7720" max="7720" width="17.85546875" customWidth="1"/>
    <col min="7721" max="7721" width="21.140625" customWidth="1"/>
    <col min="7840" max="7840" width="9.140625" customWidth="1"/>
    <col min="7841" max="7841" width="18" customWidth="1"/>
    <col min="7842" max="7842" width="8.5703125" customWidth="1"/>
    <col min="7845" max="7845" width="33.5703125" customWidth="1"/>
    <col min="7846" max="7846" width="18.85546875" customWidth="1"/>
    <col min="7847" max="7847" width="17.5703125" customWidth="1"/>
    <col min="7852" max="7854" width="14.85546875" customWidth="1"/>
    <col min="7862" max="7864" width="14.85546875" customWidth="1"/>
    <col min="7872" max="7874" width="14.85546875" customWidth="1"/>
    <col min="7882" max="7884" width="14.85546875" customWidth="1"/>
    <col min="7892" max="7894" width="14.85546875" customWidth="1"/>
    <col min="7902" max="7904" width="14.85546875" customWidth="1"/>
    <col min="7912" max="7914" width="14.85546875" customWidth="1"/>
    <col min="7922" max="7924" width="14.85546875" customWidth="1"/>
    <col min="7932" max="7934" width="14.85546875" customWidth="1"/>
    <col min="7942" max="7944" width="14.85546875" customWidth="1"/>
    <col min="7952" max="7954" width="14.85546875" customWidth="1"/>
    <col min="7962" max="7964" width="14.85546875" customWidth="1"/>
    <col min="7965" max="7966" width="14.7109375" customWidth="1"/>
    <col min="7969" max="7969" width="13.28515625" customWidth="1"/>
    <col min="7970" max="7972" width="16.7109375" customWidth="1"/>
    <col min="7973" max="7973" width="14.28515625" customWidth="1"/>
    <col min="7974" max="7974" width="16.85546875" customWidth="1"/>
    <col min="7975" max="7975" width="20.5703125" customWidth="1"/>
    <col min="7976" max="7976" width="17.85546875" customWidth="1"/>
    <col min="7977" max="7977" width="21.140625" customWidth="1"/>
    <col min="8096" max="8096" width="9.140625" customWidth="1"/>
    <col min="8097" max="8097" width="18" customWidth="1"/>
    <col min="8098" max="8098" width="8.5703125" customWidth="1"/>
    <col min="8101" max="8101" width="33.5703125" customWidth="1"/>
    <col min="8102" max="8102" width="18.85546875" customWidth="1"/>
    <col min="8103" max="8103" width="17.5703125" customWidth="1"/>
    <col min="8108" max="8110" width="14.85546875" customWidth="1"/>
    <col min="8118" max="8120" width="14.85546875" customWidth="1"/>
    <col min="8128" max="8130" width="14.85546875" customWidth="1"/>
    <col min="8138" max="8140" width="14.85546875" customWidth="1"/>
    <col min="8148" max="8150" width="14.85546875" customWidth="1"/>
    <col min="8158" max="8160" width="14.85546875" customWidth="1"/>
    <col min="8168" max="8170" width="14.85546875" customWidth="1"/>
    <col min="8178" max="8180" width="14.85546875" customWidth="1"/>
    <col min="8188" max="8190" width="14.85546875" customWidth="1"/>
    <col min="8198" max="8200" width="14.85546875" customWidth="1"/>
    <col min="8208" max="8210" width="14.85546875" customWidth="1"/>
    <col min="8218" max="8220" width="14.85546875" customWidth="1"/>
    <col min="8221" max="8222" width="14.7109375" customWidth="1"/>
    <col min="8225" max="8225" width="13.28515625" customWidth="1"/>
    <col min="8226" max="8228" width="16.7109375" customWidth="1"/>
    <col min="8229" max="8229" width="14.28515625" customWidth="1"/>
    <col min="8230" max="8230" width="16.85546875" customWidth="1"/>
    <col min="8231" max="8231" width="20.5703125" customWidth="1"/>
    <col min="8232" max="8232" width="17.85546875" customWidth="1"/>
    <col min="8233" max="8233" width="21.140625" customWidth="1"/>
    <col min="8352" max="8352" width="9.140625" customWidth="1"/>
    <col min="8353" max="8353" width="18" customWidth="1"/>
    <col min="8354" max="8354" width="8.5703125" customWidth="1"/>
    <col min="8357" max="8357" width="33.5703125" customWidth="1"/>
    <col min="8358" max="8358" width="18.85546875" customWidth="1"/>
    <col min="8359" max="8359" width="17.5703125" customWidth="1"/>
    <col min="8364" max="8366" width="14.85546875" customWidth="1"/>
    <col min="8374" max="8376" width="14.85546875" customWidth="1"/>
    <col min="8384" max="8386" width="14.85546875" customWidth="1"/>
    <col min="8394" max="8396" width="14.85546875" customWidth="1"/>
    <col min="8404" max="8406" width="14.85546875" customWidth="1"/>
    <col min="8414" max="8416" width="14.85546875" customWidth="1"/>
    <col min="8424" max="8426" width="14.85546875" customWidth="1"/>
    <col min="8434" max="8436" width="14.85546875" customWidth="1"/>
    <col min="8444" max="8446" width="14.85546875" customWidth="1"/>
    <col min="8454" max="8456" width="14.85546875" customWidth="1"/>
    <col min="8464" max="8466" width="14.85546875" customWidth="1"/>
    <col min="8474" max="8476" width="14.85546875" customWidth="1"/>
    <col min="8477" max="8478" width="14.7109375" customWidth="1"/>
    <col min="8481" max="8481" width="13.28515625" customWidth="1"/>
    <col min="8482" max="8484" width="16.7109375" customWidth="1"/>
    <col min="8485" max="8485" width="14.28515625" customWidth="1"/>
    <col min="8486" max="8486" width="16.85546875" customWidth="1"/>
    <col min="8487" max="8487" width="20.5703125" customWidth="1"/>
    <col min="8488" max="8488" width="17.85546875" customWidth="1"/>
    <col min="8489" max="8489" width="21.140625" customWidth="1"/>
    <col min="8608" max="8608" width="9.140625" customWidth="1"/>
    <col min="8609" max="8609" width="18" customWidth="1"/>
    <col min="8610" max="8610" width="8.5703125" customWidth="1"/>
    <col min="8613" max="8613" width="33.5703125" customWidth="1"/>
    <col min="8614" max="8614" width="18.85546875" customWidth="1"/>
    <col min="8615" max="8615" width="17.5703125" customWidth="1"/>
    <col min="8620" max="8622" width="14.85546875" customWidth="1"/>
    <col min="8630" max="8632" width="14.85546875" customWidth="1"/>
    <col min="8640" max="8642" width="14.85546875" customWidth="1"/>
    <col min="8650" max="8652" width="14.85546875" customWidth="1"/>
    <col min="8660" max="8662" width="14.85546875" customWidth="1"/>
    <col min="8670" max="8672" width="14.85546875" customWidth="1"/>
    <col min="8680" max="8682" width="14.85546875" customWidth="1"/>
    <col min="8690" max="8692" width="14.85546875" customWidth="1"/>
    <col min="8700" max="8702" width="14.85546875" customWidth="1"/>
    <col min="8710" max="8712" width="14.85546875" customWidth="1"/>
    <col min="8720" max="8722" width="14.85546875" customWidth="1"/>
    <col min="8730" max="8732" width="14.85546875" customWidth="1"/>
    <col min="8733" max="8734" width="14.7109375" customWidth="1"/>
    <col min="8737" max="8737" width="13.28515625" customWidth="1"/>
    <col min="8738" max="8740" width="16.7109375" customWidth="1"/>
    <col min="8741" max="8741" width="14.28515625" customWidth="1"/>
    <col min="8742" max="8742" width="16.85546875" customWidth="1"/>
    <col min="8743" max="8743" width="20.5703125" customWidth="1"/>
    <col min="8744" max="8744" width="17.85546875" customWidth="1"/>
    <col min="8745" max="8745" width="21.140625" customWidth="1"/>
    <col min="8864" max="8864" width="9.140625" customWidth="1"/>
    <col min="8865" max="8865" width="18" customWidth="1"/>
    <col min="8866" max="8866" width="8.5703125" customWidth="1"/>
    <col min="8869" max="8869" width="33.5703125" customWidth="1"/>
    <col min="8870" max="8870" width="18.85546875" customWidth="1"/>
    <col min="8871" max="8871" width="17.5703125" customWidth="1"/>
    <col min="8876" max="8878" width="14.85546875" customWidth="1"/>
    <col min="8886" max="8888" width="14.85546875" customWidth="1"/>
    <col min="8896" max="8898" width="14.85546875" customWidth="1"/>
    <col min="8906" max="8908" width="14.85546875" customWidth="1"/>
    <col min="8916" max="8918" width="14.85546875" customWidth="1"/>
    <col min="8926" max="8928" width="14.85546875" customWidth="1"/>
    <col min="8936" max="8938" width="14.85546875" customWidth="1"/>
    <col min="8946" max="8948" width="14.85546875" customWidth="1"/>
    <col min="8956" max="8958" width="14.85546875" customWidth="1"/>
    <col min="8966" max="8968" width="14.85546875" customWidth="1"/>
    <col min="8976" max="8978" width="14.85546875" customWidth="1"/>
    <col min="8986" max="8988" width="14.85546875" customWidth="1"/>
    <col min="8989" max="8990" width="14.7109375" customWidth="1"/>
    <col min="8993" max="8993" width="13.28515625" customWidth="1"/>
    <col min="8994" max="8996" width="16.7109375" customWidth="1"/>
    <col min="8997" max="8997" width="14.28515625" customWidth="1"/>
    <col min="8998" max="8998" width="16.85546875" customWidth="1"/>
    <col min="8999" max="8999" width="20.5703125" customWidth="1"/>
    <col min="9000" max="9000" width="17.85546875" customWidth="1"/>
    <col min="9001" max="9001" width="21.140625" customWidth="1"/>
    <col min="9120" max="9120" width="9.140625" customWidth="1"/>
    <col min="9121" max="9121" width="18" customWidth="1"/>
    <col min="9122" max="9122" width="8.5703125" customWidth="1"/>
    <col min="9125" max="9125" width="33.5703125" customWidth="1"/>
    <col min="9126" max="9126" width="18.85546875" customWidth="1"/>
    <col min="9127" max="9127" width="17.5703125" customWidth="1"/>
    <col min="9132" max="9134" width="14.85546875" customWidth="1"/>
    <col min="9142" max="9144" width="14.85546875" customWidth="1"/>
    <col min="9152" max="9154" width="14.85546875" customWidth="1"/>
    <col min="9162" max="9164" width="14.85546875" customWidth="1"/>
    <col min="9172" max="9174" width="14.85546875" customWidth="1"/>
    <col min="9182" max="9184" width="14.85546875" customWidth="1"/>
    <col min="9192" max="9194" width="14.85546875" customWidth="1"/>
    <col min="9202" max="9204" width="14.85546875" customWidth="1"/>
    <col min="9212" max="9214" width="14.85546875" customWidth="1"/>
    <col min="9222" max="9224" width="14.85546875" customWidth="1"/>
    <col min="9232" max="9234" width="14.85546875" customWidth="1"/>
    <col min="9242" max="9244" width="14.85546875" customWidth="1"/>
    <col min="9245" max="9246" width="14.7109375" customWidth="1"/>
    <col min="9249" max="9249" width="13.28515625" customWidth="1"/>
    <col min="9250" max="9252" width="16.7109375" customWidth="1"/>
    <col min="9253" max="9253" width="14.28515625" customWidth="1"/>
    <col min="9254" max="9254" width="16.85546875" customWidth="1"/>
    <col min="9255" max="9255" width="20.5703125" customWidth="1"/>
    <col min="9256" max="9256" width="17.85546875" customWidth="1"/>
    <col min="9257" max="9257" width="21.140625" customWidth="1"/>
    <col min="9376" max="9376" width="9.140625" customWidth="1"/>
    <col min="9377" max="9377" width="18" customWidth="1"/>
    <col min="9378" max="9378" width="8.5703125" customWidth="1"/>
    <col min="9381" max="9381" width="33.5703125" customWidth="1"/>
    <col min="9382" max="9382" width="18.85546875" customWidth="1"/>
    <col min="9383" max="9383" width="17.5703125" customWidth="1"/>
    <col min="9388" max="9390" width="14.85546875" customWidth="1"/>
    <col min="9398" max="9400" width="14.85546875" customWidth="1"/>
    <col min="9408" max="9410" width="14.85546875" customWidth="1"/>
    <col min="9418" max="9420" width="14.85546875" customWidth="1"/>
    <col min="9428" max="9430" width="14.85546875" customWidth="1"/>
    <col min="9438" max="9440" width="14.85546875" customWidth="1"/>
    <col min="9448" max="9450" width="14.85546875" customWidth="1"/>
    <col min="9458" max="9460" width="14.85546875" customWidth="1"/>
    <col min="9468" max="9470" width="14.85546875" customWidth="1"/>
    <col min="9478" max="9480" width="14.85546875" customWidth="1"/>
    <col min="9488" max="9490" width="14.85546875" customWidth="1"/>
    <col min="9498" max="9500" width="14.85546875" customWidth="1"/>
    <col min="9501" max="9502" width="14.7109375" customWidth="1"/>
    <col min="9505" max="9505" width="13.28515625" customWidth="1"/>
    <col min="9506" max="9508" width="16.7109375" customWidth="1"/>
    <col min="9509" max="9509" width="14.28515625" customWidth="1"/>
    <col min="9510" max="9510" width="16.85546875" customWidth="1"/>
    <col min="9511" max="9511" width="20.5703125" customWidth="1"/>
    <col min="9512" max="9512" width="17.85546875" customWidth="1"/>
    <col min="9513" max="9513" width="21.140625" customWidth="1"/>
    <col min="9632" max="9632" width="9.140625" customWidth="1"/>
    <col min="9633" max="9633" width="18" customWidth="1"/>
    <col min="9634" max="9634" width="8.5703125" customWidth="1"/>
    <col min="9637" max="9637" width="33.5703125" customWidth="1"/>
    <col min="9638" max="9638" width="18.85546875" customWidth="1"/>
    <col min="9639" max="9639" width="17.5703125" customWidth="1"/>
    <col min="9644" max="9646" width="14.85546875" customWidth="1"/>
    <col min="9654" max="9656" width="14.85546875" customWidth="1"/>
    <col min="9664" max="9666" width="14.85546875" customWidth="1"/>
    <col min="9674" max="9676" width="14.85546875" customWidth="1"/>
    <col min="9684" max="9686" width="14.85546875" customWidth="1"/>
    <col min="9694" max="9696" width="14.85546875" customWidth="1"/>
    <col min="9704" max="9706" width="14.85546875" customWidth="1"/>
    <col min="9714" max="9716" width="14.85546875" customWidth="1"/>
    <col min="9724" max="9726" width="14.85546875" customWidth="1"/>
    <col min="9734" max="9736" width="14.85546875" customWidth="1"/>
    <col min="9744" max="9746" width="14.85546875" customWidth="1"/>
    <col min="9754" max="9756" width="14.85546875" customWidth="1"/>
    <col min="9757" max="9758" width="14.7109375" customWidth="1"/>
    <col min="9761" max="9761" width="13.28515625" customWidth="1"/>
    <col min="9762" max="9764" width="16.7109375" customWidth="1"/>
    <col min="9765" max="9765" width="14.28515625" customWidth="1"/>
    <col min="9766" max="9766" width="16.85546875" customWidth="1"/>
    <col min="9767" max="9767" width="20.5703125" customWidth="1"/>
    <col min="9768" max="9768" width="17.85546875" customWidth="1"/>
    <col min="9769" max="9769" width="21.140625" customWidth="1"/>
    <col min="9888" max="9888" width="9.140625" customWidth="1"/>
    <col min="9889" max="9889" width="18" customWidth="1"/>
    <col min="9890" max="9890" width="8.5703125" customWidth="1"/>
    <col min="9893" max="9893" width="33.5703125" customWidth="1"/>
    <col min="9894" max="9894" width="18.85546875" customWidth="1"/>
    <col min="9895" max="9895" width="17.5703125" customWidth="1"/>
    <col min="9900" max="9902" width="14.85546875" customWidth="1"/>
    <col min="9910" max="9912" width="14.85546875" customWidth="1"/>
    <col min="9920" max="9922" width="14.85546875" customWidth="1"/>
    <col min="9930" max="9932" width="14.85546875" customWidth="1"/>
    <col min="9940" max="9942" width="14.85546875" customWidth="1"/>
    <col min="9950" max="9952" width="14.85546875" customWidth="1"/>
    <col min="9960" max="9962" width="14.85546875" customWidth="1"/>
    <col min="9970" max="9972" width="14.85546875" customWidth="1"/>
    <col min="9980" max="9982" width="14.85546875" customWidth="1"/>
    <col min="9990" max="9992" width="14.85546875" customWidth="1"/>
    <col min="10000" max="10002" width="14.85546875" customWidth="1"/>
    <col min="10010" max="10012" width="14.85546875" customWidth="1"/>
    <col min="10013" max="10014" width="14.7109375" customWidth="1"/>
    <col min="10017" max="10017" width="13.28515625" customWidth="1"/>
    <col min="10018" max="10020" width="16.7109375" customWidth="1"/>
    <col min="10021" max="10021" width="14.28515625" customWidth="1"/>
    <col min="10022" max="10022" width="16.85546875" customWidth="1"/>
    <col min="10023" max="10023" width="20.5703125" customWidth="1"/>
    <col min="10024" max="10024" width="17.85546875" customWidth="1"/>
    <col min="10025" max="10025" width="21.140625" customWidth="1"/>
    <col min="10144" max="10144" width="9.140625" customWidth="1"/>
    <col min="10145" max="10145" width="18" customWidth="1"/>
    <col min="10146" max="10146" width="8.5703125" customWidth="1"/>
    <col min="10149" max="10149" width="33.5703125" customWidth="1"/>
    <col min="10150" max="10150" width="18.85546875" customWidth="1"/>
    <col min="10151" max="10151" width="17.5703125" customWidth="1"/>
    <col min="10156" max="10158" width="14.85546875" customWidth="1"/>
    <col min="10166" max="10168" width="14.85546875" customWidth="1"/>
    <col min="10176" max="10178" width="14.85546875" customWidth="1"/>
    <col min="10186" max="10188" width="14.85546875" customWidth="1"/>
    <col min="10196" max="10198" width="14.85546875" customWidth="1"/>
    <col min="10206" max="10208" width="14.85546875" customWidth="1"/>
    <col min="10216" max="10218" width="14.85546875" customWidth="1"/>
    <col min="10226" max="10228" width="14.85546875" customWidth="1"/>
    <col min="10236" max="10238" width="14.85546875" customWidth="1"/>
    <col min="10246" max="10248" width="14.85546875" customWidth="1"/>
    <col min="10256" max="10258" width="14.85546875" customWidth="1"/>
    <col min="10266" max="10268" width="14.85546875" customWidth="1"/>
    <col min="10269" max="10270" width="14.7109375" customWidth="1"/>
    <col min="10273" max="10273" width="13.28515625" customWidth="1"/>
    <col min="10274" max="10276" width="16.7109375" customWidth="1"/>
    <col min="10277" max="10277" width="14.28515625" customWidth="1"/>
    <col min="10278" max="10278" width="16.85546875" customWidth="1"/>
    <col min="10279" max="10279" width="20.5703125" customWidth="1"/>
    <col min="10280" max="10280" width="17.85546875" customWidth="1"/>
    <col min="10281" max="10281" width="21.140625" customWidth="1"/>
    <col min="10400" max="10400" width="9.140625" customWidth="1"/>
    <col min="10401" max="10401" width="18" customWidth="1"/>
    <col min="10402" max="10402" width="8.5703125" customWidth="1"/>
    <col min="10405" max="10405" width="33.5703125" customWidth="1"/>
    <col min="10406" max="10406" width="18.85546875" customWidth="1"/>
    <col min="10407" max="10407" width="17.5703125" customWidth="1"/>
    <col min="10412" max="10414" width="14.85546875" customWidth="1"/>
    <col min="10422" max="10424" width="14.85546875" customWidth="1"/>
    <col min="10432" max="10434" width="14.85546875" customWidth="1"/>
    <col min="10442" max="10444" width="14.85546875" customWidth="1"/>
    <col min="10452" max="10454" width="14.85546875" customWidth="1"/>
    <col min="10462" max="10464" width="14.85546875" customWidth="1"/>
    <col min="10472" max="10474" width="14.85546875" customWidth="1"/>
    <col min="10482" max="10484" width="14.85546875" customWidth="1"/>
    <col min="10492" max="10494" width="14.85546875" customWidth="1"/>
    <col min="10502" max="10504" width="14.85546875" customWidth="1"/>
    <col min="10512" max="10514" width="14.85546875" customWidth="1"/>
    <col min="10522" max="10524" width="14.85546875" customWidth="1"/>
    <col min="10525" max="10526" width="14.7109375" customWidth="1"/>
    <col min="10529" max="10529" width="13.28515625" customWidth="1"/>
    <col min="10530" max="10532" width="16.7109375" customWidth="1"/>
    <col min="10533" max="10533" width="14.28515625" customWidth="1"/>
    <col min="10534" max="10534" width="16.85546875" customWidth="1"/>
    <col min="10535" max="10535" width="20.5703125" customWidth="1"/>
    <col min="10536" max="10536" width="17.85546875" customWidth="1"/>
    <col min="10537" max="10537" width="21.140625" customWidth="1"/>
    <col min="10656" max="10656" width="9.140625" customWidth="1"/>
    <col min="10657" max="10657" width="18" customWidth="1"/>
    <col min="10658" max="10658" width="8.5703125" customWidth="1"/>
    <col min="10661" max="10661" width="33.5703125" customWidth="1"/>
    <col min="10662" max="10662" width="18.85546875" customWidth="1"/>
    <col min="10663" max="10663" width="17.5703125" customWidth="1"/>
    <col min="10668" max="10670" width="14.85546875" customWidth="1"/>
    <col min="10678" max="10680" width="14.85546875" customWidth="1"/>
    <col min="10688" max="10690" width="14.85546875" customWidth="1"/>
    <col min="10698" max="10700" width="14.85546875" customWidth="1"/>
    <col min="10708" max="10710" width="14.85546875" customWidth="1"/>
    <col min="10718" max="10720" width="14.85546875" customWidth="1"/>
    <col min="10728" max="10730" width="14.85546875" customWidth="1"/>
    <col min="10738" max="10740" width="14.85546875" customWidth="1"/>
    <col min="10748" max="10750" width="14.85546875" customWidth="1"/>
    <col min="10758" max="10760" width="14.85546875" customWidth="1"/>
    <col min="10768" max="10770" width="14.85546875" customWidth="1"/>
    <col min="10778" max="10780" width="14.85546875" customWidth="1"/>
    <col min="10781" max="10782" width="14.7109375" customWidth="1"/>
    <col min="10785" max="10785" width="13.28515625" customWidth="1"/>
    <col min="10786" max="10788" width="16.7109375" customWidth="1"/>
    <col min="10789" max="10789" width="14.28515625" customWidth="1"/>
    <col min="10790" max="10790" width="16.85546875" customWidth="1"/>
    <col min="10791" max="10791" width="20.5703125" customWidth="1"/>
    <col min="10792" max="10792" width="17.85546875" customWidth="1"/>
    <col min="10793" max="10793" width="21.140625" customWidth="1"/>
    <col min="10912" max="10912" width="9.140625" customWidth="1"/>
    <col min="10913" max="10913" width="18" customWidth="1"/>
    <col min="10914" max="10914" width="8.5703125" customWidth="1"/>
    <col min="10917" max="10917" width="33.5703125" customWidth="1"/>
    <col min="10918" max="10918" width="18.85546875" customWidth="1"/>
    <col min="10919" max="10919" width="17.5703125" customWidth="1"/>
    <col min="10924" max="10926" width="14.85546875" customWidth="1"/>
    <col min="10934" max="10936" width="14.85546875" customWidth="1"/>
    <col min="10944" max="10946" width="14.85546875" customWidth="1"/>
    <col min="10954" max="10956" width="14.85546875" customWidth="1"/>
    <col min="10964" max="10966" width="14.85546875" customWidth="1"/>
    <col min="10974" max="10976" width="14.85546875" customWidth="1"/>
    <col min="10984" max="10986" width="14.85546875" customWidth="1"/>
    <col min="10994" max="10996" width="14.85546875" customWidth="1"/>
    <col min="11004" max="11006" width="14.85546875" customWidth="1"/>
    <col min="11014" max="11016" width="14.85546875" customWidth="1"/>
    <col min="11024" max="11026" width="14.85546875" customWidth="1"/>
    <col min="11034" max="11036" width="14.85546875" customWidth="1"/>
    <col min="11037" max="11038" width="14.7109375" customWidth="1"/>
    <col min="11041" max="11041" width="13.28515625" customWidth="1"/>
    <col min="11042" max="11044" width="16.7109375" customWidth="1"/>
    <col min="11045" max="11045" width="14.28515625" customWidth="1"/>
    <col min="11046" max="11046" width="16.85546875" customWidth="1"/>
    <col min="11047" max="11047" width="20.5703125" customWidth="1"/>
    <col min="11048" max="11048" width="17.85546875" customWidth="1"/>
    <col min="11049" max="11049" width="21.140625" customWidth="1"/>
    <col min="11168" max="11168" width="9.140625" customWidth="1"/>
    <col min="11169" max="11169" width="18" customWidth="1"/>
    <col min="11170" max="11170" width="8.5703125" customWidth="1"/>
    <col min="11173" max="11173" width="33.5703125" customWidth="1"/>
    <col min="11174" max="11174" width="18.85546875" customWidth="1"/>
    <col min="11175" max="11175" width="17.5703125" customWidth="1"/>
    <col min="11180" max="11182" width="14.85546875" customWidth="1"/>
    <col min="11190" max="11192" width="14.85546875" customWidth="1"/>
    <col min="11200" max="11202" width="14.85546875" customWidth="1"/>
    <col min="11210" max="11212" width="14.85546875" customWidth="1"/>
    <col min="11220" max="11222" width="14.85546875" customWidth="1"/>
    <col min="11230" max="11232" width="14.85546875" customWidth="1"/>
    <col min="11240" max="11242" width="14.85546875" customWidth="1"/>
    <col min="11250" max="11252" width="14.85546875" customWidth="1"/>
    <col min="11260" max="11262" width="14.85546875" customWidth="1"/>
    <col min="11270" max="11272" width="14.85546875" customWidth="1"/>
    <col min="11280" max="11282" width="14.85546875" customWidth="1"/>
    <col min="11290" max="11292" width="14.85546875" customWidth="1"/>
    <col min="11293" max="11294" width="14.7109375" customWidth="1"/>
    <col min="11297" max="11297" width="13.28515625" customWidth="1"/>
    <col min="11298" max="11300" width="16.7109375" customWidth="1"/>
    <col min="11301" max="11301" width="14.28515625" customWidth="1"/>
    <col min="11302" max="11302" width="16.85546875" customWidth="1"/>
    <col min="11303" max="11303" width="20.5703125" customWidth="1"/>
    <col min="11304" max="11304" width="17.85546875" customWidth="1"/>
    <col min="11305" max="11305" width="21.140625" customWidth="1"/>
    <col min="11424" max="11424" width="9.140625" customWidth="1"/>
    <col min="11425" max="11425" width="18" customWidth="1"/>
    <col min="11426" max="11426" width="8.5703125" customWidth="1"/>
    <col min="11429" max="11429" width="33.5703125" customWidth="1"/>
    <col min="11430" max="11430" width="18.85546875" customWidth="1"/>
    <col min="11431" max="11431" width="17.5703125" customWidth="1"/>
    <col min="11436" max="11438" width="14.85546875" customWidth="1"/>
    <col min="11446" max="11448" width="14.85546875" customWidth="1"/>
    <col min="11456" max="11458" width="14.85546875" customWidth="1"/>
    <col min="11466" max="11468" width="14.85546875" customWidth="1"/>
    <col min="11476" max="11478" width="14.85546875" customWidth="1"/>
    <col min="11486" max="11488" width="14.85546875" customWidth="1"/>
    <col min="11496" max="11498" width="14.85546875" customWidth="1"/>
    <col min="11506" max="11508" width="14.85546875" customWidth="1"/>
    <col min="11516" max="11518" width="14.85546875" customWidth="1"/>
    <col min="11526" max="11528" width="14.85546875" customWidth="1"/>
    <col min="11536" max="11538" width="14.85546875" customWidth="1"/>
    <col min="11546" max="11548" width="14.85546875" customWidth="1"/>
    <col min="11549" max="11550" width="14.7109375" customWidth="1"/>
    <col min="11553" max="11553" width="13.28515625" customWidth="1"/>
    <col min="11554" max="11556" width="16.7109375" customWidth="1"/>
    <col min="11557" max="11557" width="14.28515625" customWidth="1"/>
    <col min="11558" max="11558" width="16.85546875" customWidth="1"/>
    <col min="11559" max="11559" width="20.5703125" customWidth="1"/>
    <col min="11560" max="11560" width="17.85546875" customWidth="1"/>
    <col min="11561" max="11561" width="21.140625" customWidth="1"/>
    <col min="11680" max="11680" width="9.140625" customWidth="1"/>
    <col min="11681" max="11681" width="18" customWidth="1"/>
    <col min="11682" max="11682" width="8.5703125" customWidth="1"/>
    <col min="11685" max="11685" width="33.5703125" customWidth="1"/>
    <col min="11686" max="11686" width="18.85546875" customWidth="1"/>
    <col min="11687" max="11687" width="17.5703125" customWidth="1"/>
    <col min="11692" max="11694" width="14.85546875" customWidth="1"/>
    <col min="11702" max="11704" width="14.85546875" customWidth="1"/>
    <col min="11712" max="11714" width="14.85546875" customWidth="1"/>
    <col min="11722" max="11724" width="14.85546875" customWidth="1"/>
    <col min="11732" max="11734" width="14.85546875" customWidth="1"/>
    <col min="11742" max="11744" width="14.85546875" customWidth="1"/>
    <col min="11752" max="11754" width="14.85546875" customWidth="1"/>
    <col min="11762" max="11764" width="14.85546875" customWidth="1"/>
    <col min="11772" max="11774" width="14.85546875" customWidth="1"/>
    <col min="11782" max="11784" width="14.85546875" customWidth="1"/>
    <col min="11792" max="11794" width="14.85546875" customWidth="1"/>
    <col min="11802" max="11804" width="14.85546875" customWidth="1"/>
    <col min="11805" max="11806" width="14.7109375" customWidth="1"/>
    <col min="11809" max="11809" width="13.28515625" customWidth="1"/>
    <col min="11810" max="11812" width="16.7109375" customWidth="1"/>
    <col min="11813" max="11813" width="14.28515625" customWidth="1"/>
    <col min="11814" max="11814" width="16.85546875" customWidth="1"/>
    <col min="11815" max="11815" width="20.5703125" customWidth="1"/>
    <col min="11816" max="11816" width="17.85546875" customWidth="1"/>
    <col min="11817" max="11817" width="21.140625" customWidth="1"/>
    <col min="11936" max="11936" width="9.140625" customWidth="1"/>
    <col min="11937" max="11937" width="18" customWidth="1"/>
    <col min="11938" max="11938" width="8.5703125" customWidth="1"/>
    <col min="11941" max="11941" width="33.5703125" customWidth="1"/>
    <col min="11942" max="11942" width="18.85546875" customWidth="1"/>
    <col min="11943" max="11943" width="17.5703125" customWidth="1"/>
    <col min="11948" max="11950" width="14.85546875" customWidth="1"/>
    <col min="11958" max="11960" width="14.85546875" customWidth="1"/>
    <col min="11968" max="11970" width="14.85546875" customWidth="1"/>
    <col min="11978" max="11980" width="14.85546875" customWidth="1"/>
    <col min="11988" max="11990" width="14.85546875" customWidth="1"/>
    <col min="11998" max="12000" width="14.85546875" customWidth="1"/>
    <col min="12008" max="12010" width="14.85546875" customWidth="1"/>
    <col min="12018" max="12020" width="14.85546875" customWidth="1"/>
    <col min="12028" max="12030" width="14.85546875" customWidth="1"/>
    <col min="12038" max="12040" width="14.85546875" customWidth="1"/>
    <col min="12048" max="12050" width="14.85546875" customWidth="1"/>
    <col min="12058" max="12060" width="14.85546875" customWidth="1"/>
    <col min="12061" max="12062" width="14.7109375" customWidth="1"/>
    <col min="12065" max="12065" width="13.28515625" customWidth="1"/>
    <col min="12066" max="12068" width="16.7109375" customWidth="1"/>
    <col min="12069" max="12069" width="14.28515625" customWidth="1"/>
    <col min="12070" max="12070" width="16.85546875" customWidth="1"/>
    <col min="12071" max="12071" width="20.5703125" customWidth="1"/>
    <col min="12072" max="12072" width="17.85546875" customWidth="1"/>
    <col min="12073" max="12073" width="21.140625" customWidth="1"/>
    <col min="12192" max="12192" width="9.140625" customWidth="1"/>
    <col min="12193" max="12193" width="18" customWidth="1"/>
    <col min="12194" max="12194" width="8.5703125" customWidth="1"/>
    <col min="12197" max="12197" width="33.5703125" customWidth="1"/>
    <col min="12198" max="12198" width="18.85546875" customWidth="1"/>
    <col min="12199" max="12199" width="17.5703125" customWidth="1"/>
    <col min="12204" max="12206" width="14.85546875" customWidth="1"/>
    <col min="12214" max="12216" width="14.85546875" customWidth="1"/>
    <col min="12224" max="12226" width="14.85546875" customWidth="1"/>
    <col min="12234" max="12236" width="14.85546875" customWidth="1"/>
    <col min="12244" max="12246" width="14.85546875" customWidth="1"/>
    <col min="12254" max="12256" width="14.85546875" customWidth="1"/>
    <col min="12264" max="12266" width="14.85546875" customWidth="1"/>
    <col min="12274" max="12276" width="14.85546875" customWidth="1"/>
    <col min="12284" max="12286" width="14.85546875" customWidth="1"/>
    <col min="12294" max="12296" width="14.85546875" customWidth="1"/>
    <col min="12304" max="12306" width="14.85546875" customWidth="1"/>
    <col min="12314" max="12316" width="14.85546875" customWidth="1"/>
    <col min="12317" max="12318" width="14.7109375" customWidth="1"/>
    <col min="12321" max="12321" width="13.28515625" customWidth="1"/>
    <col min="12322" max="12324" width="16.7109375" customWidth="1"/>
    <col min="12325" max="12325" width="14.28515625" customWidth="1"/>
    <col min="12326" max="12326" width="16.85546875" customWidth="1"/>
    <col min="12327" max="12327" width="20.5703125" customWidth="1"/>
    <col min="12328" max="12328" width="17.85546875" customWidth="1"/>
    <col min="12329" max="12329" width="21.140625" customWidth="1"/>
    <col min="12448" max="12448" width="9.140625" customWidth="1"/>
    <col min="12449" max="12449" width="18" customWidth="1"/>
    <col min="12450" max="12450" width="8.5703125" customWidth="1"/>
    <col min="12453" max="12453" width="33.5703125" customWidth="1"/>
    <col min="12454" max="12454" width="18.85546875" customWidth="1"/>
    <col min="12455" max="12455" width="17.5703125" customWidth="1"/>
    <col min="12460" max="12462" width="14.85546875" customWidth="1"/>
    <col min="12470" max="12472" width="14.85546875" customWidth="1"/>
    <col min="12480" max="12482" width="14.85546875" customWidth="1"/>
    <col min="12490" max="12492" width="14.85546875" customWidth="1"/>
    <col min="12500" max="12502" width="14.85546875" customWidth="1"/>
    <col min="12510" max="12512" width="14.85546875" customWidth="1"/>
    <col min="12520" max="12522" width="14.85546875" customWidth="1"/>
    <col min="12530" max="12532" width="14.85546875" customWidth="1"/>
    <col min="12540" max="12542" width="14.85546875" customWidth="1"/>
    <col min="12550" max="12552" width="14.85546875" customWidth="1"/>
    <col min="12560" max="12562" width="14.85546875" customWidth="1"/>
    <col min="12570" max="12572" width="14.85546875" customWidth="1"/>
    <col min="12573" max="12574" width="14.7109375" customWidth="1"/>
    <col min="12577" max="12577" width="13.28515625" customWidth="1"/>
    <col min="12578" max="12580" width="16.7109375" customWidth="1"/>
    <col min="12581" max="12581" width="14.28515625" customWidth="1"/>
    <col min="12582" max="12582" width="16.85546875" customWidth="1"/>
    <col min="12583" max="12583" width="20.5703125" customWidth="1"/>
    <col min="12584" max="12584" width="17.85546875" customWidth="1"/>
    <col min="12585" max="12585" width="21.140625" customWidth="1"/>
    <col min="12704" max="12704" width="9.140625" customWidth="1"/>
    <col min="12705" max="12705" width="18" customWidth="1"/>
    <col min="12706" max="12706" width="8.5703125" customWidth="1"/>
    <col min="12709" max="12709" width="33.5703125" customWidth="1"/>
    <col min="12710" max="12710" width="18.85546875" customWidth="1"/>
    <col min="12711" max="12711" width="17.5703125" customWidth="1"/>
    <col min="12716" max="12718" width="14.85546875" customWidth="1"/>
    <col min="12726" max="12728" width="14.85546875" customWidth="1"/>
    <col min="12736" max="12738" width="14.85546875" customWidth="1"/>
    <col min="12746" max="12748" width="14.85546875" customWidth="1"/>
    <col min="12756" max="12758" width="14.85546875" customWidth="1"/>
    <col min="12766" max="12768" width="14.85546875" customWidth="1"/>
    <col min="12776" max="12778" width="14.85546875" customWidth="1"/>
    <col min="12786" max="12788" width="14.85546875" customWidth="1"/>
    <col min="12796" max="12798" width="14.85546875" customWidth="1"/>
    <col min="12806" max="12808" width="14.85546875" customWidth="1"/>
    <col min="12816" max="12818" width="14.85546875" customWidth="1"/>
    <col min="12826" max="12828" width="14.85546875" customWidth="1"/>
    <col min="12829" max="12830" width="14.7109375" customWidth="1"/>
    <col min="12833" max="12833" width="13.28515625" customWidth="1"/>
    <col min="12834" max="12836" width="16.7109375" customWidth="1"/>
    <col min="12837" max="12837" width="14.28515625" customWidth="1"/>
    <col min="12838" max="12838" width="16.85546875" customWidth="1"/>
    <col min="12839" max="12839" width="20.5703125" customWidth="1"/>
    <col min="12840" max="12840" width="17.85546875" customWidth="1"/>
    <col min="12841" max="12841" width="21.140625" customWidth="1"/>
    <col min="12960" max="12960" width="9.140625" customWidth="1"/>
    <col min="12961" max="12961" width="18" customWidth="1"/>
    <col min="12962" max="12962" width="8.5703125" customWidth="1"/>
    <col min="12965" max="12965" width="33.5703125" customWidth="1"/>
    <col min="12966" max="12966" width="18.85546875" customWidth="1"/>
    <col min="12967" max="12967" width="17.5703125" customWidth="1"/>
    <col min="12972" max="12974" width="14.85546875" customWidth="1"/>
    <col min="12982" max="12984" width="14.85546875" customWidth="1"/>
    <col min="12992" max="12994" width="14.85546875" customWidth="1"/>
    <col min="13002" max="13004" width="14.85546875" customWidth="1"/>
    <col min="13012" max="13014" width="14.85546875" customWidth="1"/>
    <col min="13022" max="13024" width="14.85546875" customWidth="1"/>
    <col min="13032" max="13034" width="14.85546875" customWidth="1"/>
    <col min="13042" max="13044" width="14.85546875" customWidth="1"/>
    <col min="13052" max="13054" width="14.85546875" customWidth="1"/>
    <col min="13062" max="13064" width="14.85546875" customWidth="1"/>
    <col min="13072" max="13074" width="14.85546875" customWidth="1"/>
    <col min="13082" max="13084" width="14.85546875" customWidth="1"/>
    <col min="13085" max="13086" width="14.7109375" customWidth="1"/>
    <col min="13089" max="13089" width="13.28515625" customWidth="1"/>
    <col min="13090" max="13092" width="16.7109375" customWidth="1"/>
    <col min="13093" max="13093" width="14.28515625" customWidth="1"/>
    <col min="13094" max="13094" width="16.85546875" customWidth="1"/>
    <col min="13095" max="13095" width="20.5703125" customWidth="1"/>
    <col min="13096" max="13096" width="17.85546875" customWidth="1"/>
    <col min="13097" max="13097" width="21.140625" customWidth="1"/>
    <col min="13216" max="13216" width="9.140625" customWidth="1"/>
    <col min="13217" max="13217" width="18" customWidth="1"/>
    <col min="13218" max="13218" width="8.5703125" customWidth="1"/>
    <col min="13221" max="13221" width="33.5703125" customWidth="1"/>
    <col min="13222" max="13222" width="18.85546875" customWidth="1"/>
    <col min="13223" max="13223" width="17.5703125" customWidth="1"/>
    <col min="13228" max="13230" width="14.85546875" customWidth="1"/>
    <col min="13238" max="13240" width="14.85546875" customWidth="1"/>
    <col min="13248" max="13250" width="14.85546875" customWidth="1"/>
    <col min="13258" max="13260" width="14.85546875" customWidth="1"/>
    <col min="13268" max="13270" width="14.85546875" customWidth="1"/>
    <col min="13278" max="13280" width="14.85546875" customWidth="1"/>
    <col min="13288" max="13290" width="14.85546875" customWidth="1"/>
    <col min="13298" max="13300" width="14.85546875" customWidth="1"/>
    <col min="13308" max="13310" width="14.85546875" customWidth="1"/>
    <col min="13318" max="13320" width="14.85546875" customWidth="1"/>
    <col min="13328" max="13330" width="14.85546875" customWidth="1"/>
    <col min="13338" max="13340" width="14.85546875" customWidth="1"/>
    <col min="13341" max="13342" width="14.7109375" customWidth="1"/>
    <col min="13345" max="13345" width="13.28515625" customWidth="1"/>
    <col min="13346" max="13348" width="16.7109375" customWidth="1"/>
    <col min="13349" max="13349" width="14.28515625" customWidth="1"/>
    <col min="13350" max="13350" width="16.85546875" customWidth="1"/>
    <col min="13351" max="13351" width="20.5703125" customWidth="1"/>
    <col min="13352" max="13352" width="17.85546875" customWidth="1"/>
    <col min="13353" max="13353" width="21.140625" customWidth="1"/>
    <col min="13472" max="13472" width="9.140625" customWidth="1"/>
    <col min="13473" max="13473" width="18" customWidth="1"/>
    <col min="13474" max="13474" width="8.5703125" customWidth="1"/>
    <col min="13477" max="13477" width="33.5703125" customWidth="1"/>
    <col min="13478" max="13478" width="18.85546875" customWidth="1"/>
    <col min="13479" max="13479" width="17.5703125" customWidth="1"/>
    <col min="13484" max="13486" width="14.85546875" customWidth="1"/>
    <col min="13494" max="13496" width="14.85546875" customWidth="1"/>
    <col min="13504" max="13506" width="14.85546875" customWidth="1"/>
    <col min="13514" max="13516" width="14.85546875" customWidth="1"/>
    <col min="13524" max="13526" width="14.85546875" customWidth="1"/>
    <col min="13534" max="13536" width="14.85546875" customWidth="1"/>
    <col min="13544" max="13546" width="14.85546875" customWidth="1"/>
    <col min="13554" max="13556" width="14.85546875" customWidth="1"/>
    <col min="13564" max="13566" width="14.85546875" customWidth="1"/>
    <col min="13574" max="13576" width="14.85546875" customWidth="1"/>
    <col min="13584" max="13586" width="14.85546875" customWidth="1"/>
    <col min="13594" max="13596" width="14.85546875" customWidth="1"/>
    <col min="13597" max="13598" width="14.7109375" customWidth="1"/>
    <col min="13601" max="13601" width="13.28515625" customWidth="1"/>
    <col min="13602" max="13604" width="16.7109375" customWidth="1"/>
    <col min="13605" max="13605" width="14.28515625" customWidth="1"/>
    <col min="13606" max="13606" width="16.85546875" customWidth="1"/>
    <col min="13607" max="13607" width="20.5703125" customWidth="1"/>
    <col min="13608" max="13608" width="17.85546875" customWidth="1"/>
    <col min="13609" max="13609" width="21.140625" customWidth="1"/>
    <col min="13728" max="13728" width="9.140625" customWidth="1"/>
    <col min="13729" max="13729" width="18" customWidth="1"/>
    <col min="13730" max="13730" width="8.5703125" customWidth="1"/>
    <col min="13733" max="13733" width="33.5703125" customWidth="1"/>
    <col min="13734" max="13734" width="18.85546875" customWidth="1"/>
    <col min="13735" max="13735" width="17.5703125" customWidth="1"/>
    <col min="13740" max="13742" width="14.85546875" customWidth="1"/>
    <col min="13750" max="13752" width="14.85546875" customWidth="1"/>
    <col min="13760" max="13762" width="14.85546875" customWidth="1"/>
    <col min="13770" max="13772" width="14.85546875" customWidth="1"/>
    <col min="13780" max="13782" width="14.85546875" customWidth="1"/>
    <col min="13790" max="13792" width="14.85546875" customWidth="1"/>
    <col min="13800" max="13802" width="14.85546875" customWidth="1"/>
    <col min="13810" max="13812" width="14.85546875" customWidth="1"/>
    <col min="13820" max="13822" width="14.85546875" customWidth="1"/>
    <col min="13830" max="13832" width="14.85546875" customWidth="1"/>
    <col min="13840" max="13842" width="14.85546875" customWidth="1"/>
    <col min="13850" max="13852" width="14.85546875" customWidth="1"/>
    <col min="13853" max="13854" width="14.7109375" customWidth="1"/>
    <col min="13857" max="13857" width="13.28515625" customWidth="1"/>
    <col min="13858" max="13860" width="16.7109375" customWidth="1"/>
    <col min="13861" max="13861" width="14.28515625" customWidth="1"/>
    <col min="13862" max="13862" width="16.85546875" customWidth="1"/>
    <col min="13863" max="13863" width="20.5703125" customWidth="1"/>
    <col min="13864" max="13864" width="17.85546875" customWidth="1"/>
    <col min="13865" max="13865" width="21.140625" customWidth="1"/>
    <col min="13984" max="13984" width="9.140625" customWidth="1"/>
    <col min="13985" max="13985" width="18" customWidth="1"/>
    <col min="13986" max="13986" width="8.5703125" customWidth="1"/>
    <col min="13989" max="13989" width="33.5703125" customWidth="1"/>
    <col min="13990" max="13990" width="18.85546875" customWidth="1"/>
    <col min="13991" max="13991" width="17.5703125" customWidth="1"/>
    <col min="13996" max="13998" width="14.85546875" customWidth="1"/>
    <col min="14006" max="14008" width="14.85546875" customWidth="1"/>
    <col min="14016" max="14018" width="14.85546875" customWidth="1"/>
    <col min="14026" max="14028" width="14.85546875" customWidth="1"/>
    <col min="14036" max="14038" width="14.85546875" customWidth="1"/>
    <col min="14046" max="14048" width="14.85546875" customWidth="1"/>
    <col min="14056" max="14058" width="14.85546875" customWidth="1"/>
    <col min="14066" max="14068" width="14.85546875" customWidth="1"/>
    <col min="14076" max="14078" width="14.85546875" customWidth="1"/>
    <col min="14086" max="14088" width="14.85546875" customWidth="1"/>
    <col min="14096" max="14098" width="14.85546875" customWidth="1"/>
    <col min="14106" max="14108" width="14.85546875" customWidth="1"/>
    <col min="14109" max="14110" width="14.7109375" customWidth="1"/>
    <col min="14113" max="14113" width="13.28515625" customWidth="1"/>
    <col min="14114" max="14116" width="16.7109375" customWidth="1"/>
    <col min="14117" max="14117" width="14.28515625" customWidth="1"/>
    <col min="14118" max="14118" width="16.85546875" customWidth="1"/>
    <col min="14119" max="14119" width="20.5703125" customWidth="1"/>
    <col min="14120" max="14120" width="17.85546875" customWidth="1"/>
    <col min="14121" max="14121" width="21.140625" customWidth="1"/>
    <col min="14240" max="14240" width="9.140625" customWidth="1"/>
    <col min="14241" max="14241" width="18" customWidth="1"/>
    <col min="14242" max="14242" width="8.5703125" customWidth="1"/>
    <col min="14245" max="14245" width="33.5703125" customWidth="1"/>
    <col min="14246" max="14246" width="18.85546875" customWidth="1"/>
    <col min="14247" max="14247" width="17.5703125" customWidth="1"/>
    <col min="14252" max="14254" width="14.85546875" customWidth="1"/>
    <col min="14262" max="14264" width="14.85546875" customWidth="1"/>
    <col min="14272" max="14274" width="14.85546875" customWidth="1"/>
    <col min="14282" max="14284" width="14.85546875" customWidth="1"/>
    <col min="14292" max="14294" width="14.85546875" customWidth="1"/>
    <col min="14302" max="14304" width="14.85546875" customWidth="1"/>
    <col min="14312" max="14314" width="14.85546875" customWidth="1"/>
    <col min="14322" max="14324" width="14.85546875" customWidth="1"/>
    <col min="14332" max="14334" width="14.85546875" customWidth="1"/>
    <col min="14342" max="14344" width="14.85546875" customWidth="1"/>
    <col min="14352" max="14354" width="14.85546875" customWidth="1"/>
    <col min="14362" max="14364" width="14.85546875" customWidth="1"/>
    <col min="14365" max="14366" width="14.7109375" customWidth="1"/>
    <col min="14369" max="14369" width="13.28515625" customWidth="1"/>
    <col min="14370" max="14372" width="16.7109375" customWidth="1"/>
    <col min="14373" max="14373" width="14.28515625" customWidth="1"/>
    <col min="14374" max="14374" width="16.85546875" customWidth="1"/>
    <col min="14375" max="14375" width="20.5703125" customWidth="1"/>
    <col min="14376" max="14376" width="17.85546875" customWidth="1"/>
    <col min="14377" max="14377" width="21.140625" customWidth="1"/>
    <col min="14496" max="14496" width="9.140625" customWidth="1"/>
    <col min="14497" max="14497" width="18" customWidth="1"/>
    <col min="14498" max="14498" width="8.5703125" customWidth="1"/>
    <col min="14501" max="14501" width="33.5703125" customWidth="1"/>
    <col min="14502" max="14502" width="18.85546875" customWidth="1"/>
    <col min="14503" max="14503" width="17.5703125" customWidth="1"/>
    <col min="14508" max="14510" width="14.85546875" customWidth="1"/>
    <col min="14518" max="14520" width="14.85546875" customWidth="1"/>
    <col min="14528" max="14530" width="14.85546875" customWidth="1"/>
    <col min="14538" max="14540" width="14.85546875" customWidth="1"/>
    <col min="14548" max="14550" width="14.85546875" customWidth="1"/>
    <col min="14558" max="14560" width="14.85546875" customWidth="1"/>
    <col min="14568" max="14570" width="14.85546875" customWidth="1"/>
    <col min="14578" max="14580" width="14.85546875" customWidth="1"/>
    <col min="14588" max="14590" width="14.85546875" customWidth="1"/>
    <col min="14598" max="14600" width="14.85546875" customWidth="1"/>
    <col min="14608" max="14610" width="14.85546875" customWidth="1"/>
    <col min="14618" max="14620" width="14.85546875" customWidth="1"/>
    <col min="14621" max="14622" width="14.7109375" customWidth="1"/>
    <col min="14625" max="14625" width="13.28515625" customWidth="1"/>
    <col min="14626" max="14628" width="16.7109375" customWidth="1"/>
    <col min="14629" max="14629" width="14.28515625" customWidth="1"/>
    <col min="14630" max="14630" width="16.85546875" customWidth="1"/>
    <col min="14631" max="14631" width="20.5703125" customWidth="1"/>
    <col min="14632" max="14632" width="17.85546875" customWidth="1"/>
    <col min="14633" max="14633" width="21.140625" customWidth="1"/>
    <col min="14752" max="14752" width="9.140625" customWidth="1"/>
    <col min="14753" max="14753" width="18" customWidth="1"/>
    <col min="14754" max="14754" width="8.5703125" customWidth="1"/>
    <col min="14757" max="14757" width="33.5703125" customWidth="1"/>
    <col min="14758" max="14758" width="18.85546875" customWidth="1"/>
    <col min="14759" max="14759" width="17.5703125" customWidth="1"/>
    <col min="14764" max="14766" width="14.85546875" customWidth="1"/>
    <col min="14774" max="14776" width="14.85546875" customWidth="1"/>
    <col min="14784" max="14786" width="14.85546875" customWidth="1"/>
    <col min="14794" max="14796" width="14.85546875" customWidth="1"/>
    <col min="14804" max="14806" width="14.85546875" customWidth="1"/>
    <col min="14814" max="14816" width="14.85546875" customWidth="1"/>
    <col min="14824" max="14826" width="14.85546875" customWidth="1"/>
    <col min="14834" max="14836" width="14.85546875" customWidth="1"/>
    <col min="14844" max="14846" width="14.85546875" customWidth="1"/>
    <col min="14854" max="14856" width="14.85546875" customWidth="1"/>
    <col min="14864" max="14866" width="14.85546875" customWidth="1"/>
    <col min="14874" max="14876" width="14.85546875" customWidth="1"/>
    <col min="14877" max="14878" width="14.7109375" customWidth="1"/>
    <col min="14881" max="14881" width="13.28515625" customWidth="1"/>
    <col min="14882" max="14884" width="16.7109375" customWidth="1"/>
    <col min="14885" max="14885" width="14.28515625" customWidth="1"/>
    <col min="14886" max="14886" width="16.85546875" customWidth="1"/>
    <col min="14887" max="14887" width="20.5703125" customWidth="1"/>
    <col min="14888" max="14888" width="17.85546875" customWidth="1"/>
    <col min="14889" max="14889" width="21.140625" customWidth="1"/>
    <col min="15008" max="15008" width="9.140625" customWidth="1"/>
    <col min="15009" max="15009" width="18" customWidth="1"/>
    <col min="15010" max="15010" width="8.5703125" customWidth="1"/>
    <col min="15013" max="15013" width="33.5703125" customWidth="1"/>
    <col min="15014" max="15014" width="18.85546875" customWidth="1"/>
    <col min="15015" max="15015" width="17.5703125" customWidth="1"/>
    <col min="15020" max="15022" width="14.85546875" customWidth="1"/>
    <col min="15030" max="15032" width="14.85546875" customWidth="1"/>
    <col min="15040" max="15042" width="14.85546875" customWidth="1"/>
    <col min="15050" max="15052" width="14.85546875" customWidth="1"/>
    <col min="15060" max="15062" width="14.85546875" customWidth="1"/>
    <col min="15070" max="15072" width="14.85546875" customWidth="1"/>
    <col min="15080" max="15082" width="14.85546875" customWidth="1"/>
    <col min="15090" max="15092" width="14.85546875" customWidth="1"/>
    <col min="15100" max="15102" width="14.85546875" customWidth="1"/>
    <col min="15110" max="15112" width="14.85546875" customWidth="1"/>
    <col min="15120" max="15122" width="14.85546875" customWidth="1"/>
    <col min="15130" max="15132" width="14.85546875" customWidth="1"/>
    <col min="15133" max="15134" width="14.7109375" customWidth="1"/>
    <col min="15137" max="15137" width="13.28515625" customWidth="1"/>
    <col min="15138" max="15140" width="16.7109375" customWidth="1"/>
    <col min="15141" max="15141" width="14.28515625" customWidth="1"/>
    <col min="15142" max="15142" width="16.85546875" customWidth="1"/>
    <col min="15143" max="15143" width="20.5703125" customWidth="1"/>
    <col min="15144" max="15144" width="17.85546875" customWidth="1"/>
    <col min="15145" max="15145" width="21.140625" customWidth="1"/>
    <col min="15264" max="15264" width="9.140625" customWidth="1"/>
    <col min="15265" max="15265" width="18" customWidth="1"/>
    <col min="15266" max="15266" width="8.5703125" customWidth="1"/>
    <col min="15269" max="15269" width="33.5703125" customWidth="1"/>
    <col min="15270" max="15270" width="18.85546875" customWidth="1"/>
    <col min="15271" max="15271" width="17.5703125" customWidth="1"/>
    <col min="15276" max="15278" width="14.85546875" customWidth="1"/>
    <col min="15286" max="15288" width="14.85546875" customWidth="1"/>
    <col min="15296" max="15298" width="14.85546875" customWidth="1"/>
    <col min="15306" max="15308" width="14.85546875" customWidth="1"/>
    <col min="15316" max="15318" width="14.85546875" customWidth="1"/>
    <col min="15326" max="15328" width="14.85546875" customWidth="1"/>
    <col min="15336" max="15338" width="14.85546875" customWidth="1"/>
    <col min="15346" max="15348" width="14.85546875" customWidth="1"/>
    <col min="15356" max="15358" width="14.85546875" customWidth="1"/>
    <col min="15366" max="15368" width="14.85546875" customWidth="1"/>
    <col min="15376" max="15378" width="14.85546875" customWidth="1"/>
    <col min="15386" max="15388" width="14.85546875" customWidth="1"/>
    <col min="15389" max="15390" width="14.7109375" customWidth="1"/>
    <col min="15393" max="15393" width="13.28515625" customWidth="1"/>
    <col min="15394" max="15396" width="16.7109375" customWidth="1"/>
    <col min="15397" max="15397" width="14.28515625" customWidth="1"/>
    <col min="15398" max="15398" width="16.85546875" customWidth="1"/>
    <col min="15399" max="15399" width="20.5703125" customWidth="1"/>
    <col min="15400" max="15400" width="17.85546875" customWidth="1"/>
    <col min="15401" max="15401" width="21.140625" customWidth="1"/>
    <col min="15520" max="15520" width="9.140625" customWidth="1"/>
    <col min="15521" max="15521" width="18" customWidth="1"/>
    <col min="15522" max="15522" width="8.5703125" customWidth="1"/>
    <col min="15525" max="15525" width="33.5703125" customWidth="1"/>
    <col min="15526" max="15526" width="18.85546875" customWidth="1"/>
    <col min="15527" max="15527" width="17.5703125" customWidth="1"/>
    <col min="15532" max="15534" width="14.85546875" customWidth="1"/>
    <col min="15542" max="15544" width="14.85546875" customWidth="1"/>
    <col min="15552" max="15554" width="14.85546875" customWidth="1"/>
    <col min="15562" max="15564" width="14.85546875" customWidth="1"/>
    <col min="15572" max="15574" width="14.85546875" customWidth="1"/>
    <col min="15582" max="15584" width="14.85546875" customWidth="1"/>
    <col min="15592" max="15594" width="14.85546875" customWidth="1"/>
    <col min="15602" max="15604" width="14.85546875" customWidth="1"/>
    <col min="15612" max="15614" width="14.85546875" customWidth="1"/>
    <col min="15622" max="15624" width="14.85546875" customWidth="1"/>
    <col min="15632" max="15634" width="14.85546875" customWidth="1"/>
    <col min="15642" max="15644" width="14.85546875" customWidth="1"/>
    <col min="15645" max="15646" width="14.7109375" customWidth="1"/>
    <col min="15649" max="15649" width="13.28515625" customWidth="1"/>
    <col min="15650" max="15652" width="16.7109375" customWidth="1"/>
    <col min="15653" max="15653" width="14.28515625" customWidth="1"/>
    <col min="15654" max="15654" width="16.85546875" customWidth="1"/>
    <col min="15655" max="15655" width="20.5703125" customWidth="1"/>
    <col min="15656" max="15656" width="17.85546875" customWidth="1"/>
    <col min="15657" max="15657" width="21.140625" customWidth="1"/>
    <col min="15776" max="15776" width="9.140625" customWidth="1"/>
    <col min="15777" max="15777" width="18" customWidth="1"/>
    <col min="15778" max="15778" width="8.5703125" customWidth="1"/>
    <col min="15781" max="15781" width="33.5703125" customWidth="1"/>
    <col min="15782" max="15782" width="18.85546875" customWidth="1"/>
    <col min="15783" max="15783" width="17.5703125" customWidth="1"/>
    <col min="15788" max="15790" width="14.85546875" customWidth="1"/>
    <col min="15798" max="15800" width="14.85546875" customWidth="1"/>
    <col min="15808" max="15810" width="14.85546875" customWidth="1"/>
    <col min="15818" max="15820" width="14.85546875" customWidth="1"/>
    <col min="15828" max="15830" width="14.85546875" customWidth="1"/>
    <col min="15838" max="15840" width="14.85546875" customWidth="1"/>
    <col min="15848" max="15850" width="14.85546875" customWidth="1"/>
    <col min="15858" max="15860" width="14.85546875" customWidth="1"/>
    <col min="15868" max="15870" width="14.85546875" customWidth="1"/>
    <col min="15878" max="15880" width="14.85546875" customWidth="1"/>
    <col min="15888" max="15890" width="14.85546875" customWidth="1"/>
    <col min="15898" max="15900" width="14.85546875" customWidth="1"/>
    <col min="15901" max="15902" width="14.7109375" customWidth="1"/>
    <col min="15905" max="15905" width="13.28515625" customWidth="1"/>
    <col min="15906" max="15908" width="16.7109375" customWidth="1"/>
    <col min="15909" max="15909" width="14.28515625" customWidth="1"/>
    <col min="15910" max="15910" width="16.85546875" customWidth="1"/>
    <col min="15911" max="15911" width="20.5703125" customWidth="1"/>
    <col min="15912" max="15912" width="17.85546875" customWidth="1"/>
    <col min="15913" max="15913" width="21.140625" customWidth="1"/>
    <col min="16032" max="16032" width="9.140625" customWidth="1"/>
    <col min="16033" max="16033" width="18" customWidth="1"/>
    <col min="16034" max="16034" width="8.5703125" customWidth="1"/>
    <col min="16037" max="16037" width="33.5703125" customWidth="1"/>
    <col min="16038" max="16038" width="18.85546875" customWidth="1"/>
    <col min="16039" max="16039" width="17.5703125" customWidth="1"/>
    <col min="16044" max="16046" width="14.85546875" customWidth="1"/>
    <col min="16054" max="16056" width="14.85546875" customWidth="1"/>
    <col min="16064" max="16066" width="14.85546875" customWidth="1"/>
    <col min="16074" max="16076" width="14.85546875" customWidth="1"/>
    <col min="16084" max="16086" width="14.85546875" customWidth="1"/>
    <col min="16094" max="16096" width="14.85546875" customWidth="1"/>
    <col min="16104" max="16106" width="14.85546875" customWidth="1"/>
    <col min="16114" max="16116" width="14.85546875" customWidth="1"/>
    <col min="16124" max="16126" width="14.85546875" customWidth="1"/>
    <col min="16134" max="16136" width="14.85546875" customWidth="1"/>
    <col min="16144" max="16146" width="14.85546875" customWidth="1"/>
    <col min="16154" max="16156" width="14.85546875" customWidth="1"/>
    <col min="16157" max="16158" width="14.7109375" customWidth="1"/>
    <col min="16161" max="16161" width="13.28515625" customWidth="1"/>
    <col min="16162" max="16164" width="16.7109375" customWidth="1"/>
    <col min="16165" max="16165" width="14.28515625" customWidth="1"/>
    <col min="16166" max="16166" width="16.85546875" customWidth="1"/>
    <col min="16167" max="16167" width="20.5703125" customWidth="1"/>
    <col min="16168" max="16168" width="17.85546875" customWidth="1"/>
    <col min="16169" max="16169" width="21.140625" customWidth="1"/>
  </cols>
  <sheetData>
    <row r="1" spans="2:57" x14ac:dyDescent="0.25">
      <c r="E1" s="40"/>
      <c r="F1" s="40"/>
    </row>
    <row r="2" spans="2:57" ht="15" customHeight="1" x14ac:dyDescent="0.25">
      <c r="B2" s="481"/>
      <c r="C2" s="482"/>
      <c r="D2" s="482"/>
      <c r="E2" s="482"/>
      <c r="F2" s="483"/>
      <c r="G2" s="358" t="s">
        <v>0</v>
      </c>
      <c r="H2" s="359"/>
      <c r="I2" s="359"/>
      <c r="J2" s="359"/>
      <c r="K2" s="359"/>
      <c r="L2" s="359"/>
      <c r="M2" s="359"/>
      <c r="N2" s="359"/>
      <c r="O2" s="359"/>
      <c r="P2" s="359"/>
      <c r="Q2" s="359"/>
      <c r="R2" s="359"/>
      <c r="S2" s="359"/>
      <c r="T2" s="360"/>
      <c r="U2" s="41" t="s">
        <v>71</v>
      </c>
      <c r="V2" s="42"/>
      <c r="W2" s="42"/>
      <c r="X2" s="42"/>
      <c r="Y2" s="43"/>
      <c r="Z2" s="30"/>
      <c r="AA2" s="30"/>
      <c r="AB2" s="30"/>
    </row>
    <row r="3" spans="2:57" ht="18" customHeight="1" x14ac:dyDescent="0.25">
      <c r="B3" s="484"/>
      <c r="C3" s="485"/>
      <c r="D3" s="485"/>
      <c r="E3" s="485"/>
      <c r="F3" s="486"/>
      <c r="G3" s="361"/>
      <c r="H3" s="362"/>
      <c r="I3" s="362"/>
      <c r="J3" s="362"/>
      <c r="K3" s="362"/>
      <c r="L3" s="362"/>
      <c r="M3" s="362"/>
      <c r="N3" s="362"/>
      <c r="O3" s="362"/>
      <c r="P3" s="362"/>
      <c r="Q3" s="362"/>
      <c r="R3" s="362"/>
      <c r="S3" s="362"/>
      <c r="T3" s="363"/>
      <c r="U3" s="44" t="s">
        <v>77</v>
      </c>
      <c r="V3" s="30"/>
      <c r="W3" s="30"/>
      <c r="X3" s="30"/>
      <c r="Y3" s="45"/>
      <c r="Z3" s="30"/>
      <c r="AA3" s="30"/>
      <c r="AB3" s="30"/>
    </row>
    <row r="4" spans="2:57" ht="18" customHeight="1" x14ac:dyDescent="0.25">
      <c r="B4" s="484"/>
      <c r="C4" s="485"/>
      <c r="D4" s="485"/>
      <c r="E4" s="485"/>
      <c r="F4" s="486"/>
      <c r="G4" s="361"/>
      <c r="H4" s="362"/>
      <c r="I4" s="362"/>
      <c r="J4" s="362"/>
      <c r="K4" s="362"/>
      <c r="L4" s="362"/>
      <c r="M4" s="362"/>
      <c r="N4" s="362"/>
      <c r="O4" s="362"/>
      <c r="P4" s="362"/>
      <c r="Q4" s="362"/>
      <c r="R4" s="362"/>
      <c r="S4" s="362"/>
      <c r="T4" s="363"/>
      <c r="U4" s="44" t="s">
        <v>78</v>
      </c>
      <c r="V4" s="30"/>
      <c r="W4" s="30"/>
      <c r="X4" s="30"/>
      <c r="Y4" s="45"/>
      <c r="Z4" s="30"/>
      <c r="AA4" s="30"/>
      <c r="AB4" s="30"/>
    </row>
    <row r="5" spans="2:57" ht="25.5" customHeight="1" x14ac:dyDescent="0.25">
      <c r="B5" s="487"/>
      <c r="C5" s="488"/>
      <c r="D5" s="488"/>
      <c r="E5" s="488"/>
      <c r="F5" s="489"/>
      <c r="G5" s="364"/>
      <c r="H5" s="365"/>
      <c r="I5" s="365"/>
      <c r="J5" s="365"/>
      <c r="K5" s="365"/>
      <c r="L5" s="365"/>
      <c r="M5" s="365"/>
      <c r="N5" s="365"/>
      <c r="O5" s="365"/>
      <c r="P5" s="365"/>
      <c r="Q5" s="365"/>
      <c r="R5" s="365"/>
      <c r="S5" s="365"/>
      <c r="T5" s="366"/>
      <c r="U5" s="46" t="s">
        <v>50</v>
      </c>
      <c r="V5" s="47"/>
      <c r="W5" s="47"/>
      <c r="X5" s="47"/>
      <c r="Y5" s="48"/>
      <c r="Z5" s="30"/>
      <c r="AA5" s="30"/>
      <c r="AB5" s="30"/>
      <c r="AI5" s="1"/>
    </row>
    <row r="6" spans="2:57" ht="33" customHeight="1" x14ac:dyDescent="0.25">
      <c r="B6" s="398" t="s">
        <v>1</v>
      </c>
      <c r="C6" s="398"/>
      <c r="D6" s="398"/>
      <c r="E6" s="398"/>
      <c r="F6" s="398"/>
      <c r="G6" s="398"/>
      <c r="H6" s="398"/>
      <c r="I6" s="398"/>
      <c r="J6" s="398"/>
      <c r="K6" s="398"/>
      <c r="L6" s="398"/>
      <c r="M6" s="398"/>
      <c r="N6" s="398"/>
      <c r="O6" s="398"/>
      <c r="P6" s="398"/>
      <c r="Q6" s="398"/>
      <c r="R6" s="398"/>
      <c r="S6" s="398"/>
      <c r="T6" s="398"/>
      <c r="U6" s="398"/>
      <c r="V6" s="398"/>
      <c r="W6" s="398"/>
      <c r="X6" s="398"/>
      <c r="Y6" s="398"/>
    </row>
    <row r="7" spans="2:57" ht="17.25" customHeight="1" thickBot="1" x14ac:dyDescent="0.3"/>
    <row r="8" spans="2:57" ht="15" customHeight="1" x14ac:dyDescent="0.25">
      <c r="B8" s="399" t="s">
        <v>74</v>
      </c>
      <c r="C8" s="400"/>
      <c r="D8" s="400"/>
      <c r="E8" s="401"/>
      <c r="F8" s="401"/>
      <c r="G8" s="401"/>
      <c r="H8" s="402"/>
      <c r="I8" s="490" t="s">
        <v>2</v>
      </c>
      <c r="J8" s="491"/>
      <c r="K8" s="492"/>
      <c r="L8" s="496" t="s">
        <v>3</v>
      </c>
      <c r="M8" s="497"/>
      <c r="N8" s="500">
        <f>AL47</f>
        <v>0</v>
      </c>
      <c r="O8" s="500"/>
      <c r="P8" s="501"/>
      <c r="Q8" s="502"/>
      <c r="R8" s="437" t="s">
        <v>4</v>
      </c>
      <c r="S8" s="438"/>
      <c r="T8" s="438"/>
      <c r="U8" s="439" t="s">
        <v>82</v>
      </c>
      <c r="V8" s="439"/>
      <c r="W8" s="439"/>
      <c r="X8" s="440"/>
      <c r="Y8" s="441"/>
    </row>
    <row r="9" spans="2:57" ht="26.25" customHeight="1" x14ac:dyDescent="0.25">
      <c r="B9" s="403"/>
      <c r="C9" s="404"/>
      <c r="D9" s="404"/>
      <c r="E9" s="405"/>
      <c r="F9" s="405"/>
      <c r="G9" s="405"/>
      <c r="H9" s="406"/>
      <c r="I9" s="493"/>
      <c r="J9" s="494"/>
      <c r="K9" s="495"/>
      <c r="L9" s="498"/>
      <c r="M9" s="499"/>
      <c r="N9" s="503"/>
      <c r="O9" s="503"/>
      <c r="P9" s="503"/>
      <c r="Q9" s="504"/>
      <c r="R9" s="388"/>
      <c r="S9" s="389"/>
      <c r="T9" s="389"/>
      <c r="U9" s="390"/>
      <c r="V9" s="390"/>
      <c r="W9" s="390"/>
      <c r="X9" s="391"/>
      <c r="Y9" s="392"/>
    </row>
    <row r="10" spans="2:57" ht="35.25" customHeight="1" x14ac:dyDescent="0.25">
      <c r="B10" s="465" t="s">
        <v>81</v>
      </c>
      <c r="C10" s="466"/>
      <c r="D10" s="466"/>
      <c r="E10" s="390"/>
      <c r="F10" s="390"/>
      <c r="G10" s="390"/>
      <c r="H10" s="391"/>
      <c r="I10" s="471">
        <f>AI47</f>
        <v>500000</v>
      </c>
      <c r="J10" s="472"/>
      <c r="K10" s="473"/>
      <c r="L10" s="477" t="s">
        <v>5</v>
      </c>
      <c r="M10" s="478"/>
      <c r="N10" s="384" t="s">
        <v>6</v>
      </c>
      <c r="O10" s="384"/>
      <c r="P10" s="384"/>
      <c r="Q10" s="385"/>
      <c r="R10" s="388" t="s">
        <v>7</v>
      </c>
      <c r="S10" s="389"/>
      <c r="T10" s="389"/>
      <c r="U10" s="390" t="s">
        <v>79</v>
      </c>
      <c r="V10" s="390"/>
      <c r="W10" s="390"/>
      <c r="X10" s="391"/>
      <c r="Y10" s="392"/>
    </row>
    <row r="11" spans="2:57" ht="44.25" customHeight="1" thickBot="1" x14ac:dyDescent="0.3">
      <c r="B11" s="467"/>
      <c r="C11" s="468"/>
      <c r="D11" s="468"/>
      <c r="E11" s="469"/>
      <c r="F11" s="469"/>
      <c r="G11" s="469"/>
      <c r="H11" s="470"/>
      <c r="I11" s="474"/>
      <c r="J11" s="475"/>
      <c r="K11" s="476"/>
      <c r="L11" s="479"/>
      <c r="M11" s="480"/>
      <c r="N11" s="386"/>
      <c r="O11" s="386"/>
      <c r="P11" s="386"/>
      <c r="Q11" s="387"/>
      <c r="R11" s="393" t="s">
        <v>8</v>
      </c>
      <c r="S11" s="394"/>
      <c r="T11" s="394"/>
      <c r="U11" s="395" t="s">
        <v>120</v>
      </c>
      <c r="V11" s="395"/>
      <c r="W11" s="395"/>
      <c r="X11" s="396"/>
      <c r="Y11" s="397"/>
    </row>
    <row r="12" spans="2:57" ht="9.75" customHeight="1" thickBot="1" x14ac:dyDescent="0.3"/>
    <row r="13" spans="2:57" ht="27" customHeight="1" thickTop="1" x14ac:dyDescent="0.25">
      <c r="B13" s="370" t="s">
        <v>69</v>
      </c>
      <c r="C13" s="371"/>
      <c r="D13" s="376" t="s">
        <v>9</v>
      </c>
      <c r="E13" s="377"/>
      <c r="F13" s="453" t="s">
        <v>72</v>
      </c>
      <c r="G13" s="454"/>
      <c r="H13" s="2" t="s">
        <v>10</v>
      </c>
      <c r="I13" s="3" t="s">
        <v>11</v>
      </c>
      <c r="J13" s="3" t="s">
        <v>12</v>
      </c>
      <c r="K13" s="4" t="s">
        <v>13</v>
      </c>
      <c r="L13" s="455" t="s">
        <v>14</v>
      </c>
      <c r="M13" s="456"/>
      <c r="N13" s="456"/>
      <c r="O13" s="456"/>
      <c r="P13" s="457"/>
      <c r="Q13" s="5" t="s">
        <v>15</v>
      </c>
      <c r="R13" s="49" t="s">
        <v>16</v>
      </c>
      <c r="S13" s="50" t="s">
        <v>17</v>
      </c>
      <c r="T13" s="51" t="s">
        <v>18</v>
      </c>
      <c r="U13" s="458" t="s">
        <v>19</v>
      </c>
      <c r="V13" s="459"/>
      <c r="W13" s="460"/>
      <c r="X13" s="460"/>
      <c r="Y13" s="461"/>
      <c r="Z13" s="6" t="s">
        <v>20</v>
      </c>
      <c r="AA13" s="7" t="s">
        <v>21</v>
      </c>
      <c r="AB13" s="7" t="s">
        <v>22</v>
      </c>
      <c r="AC13" s="7" t="s">
        <v>23</v>
      </c>
      <c r="AD13" s="462" t="s">
        <v>24</v>
      </c>
      <c r="AE13" s="463"/>
      <c r="AF13" s="464"/>
      <c r="AG13" s="464"/>
      <c r="AH13" s="464"/>
      <c r="AI13" s="407" t="s">
        <v>25</v>
      </c>
      <c r="AJ13" s="408"/>
      <c r="AK13" s="409"/>
      <c r="AL13" s="93" t="s">
        <v>26</v>
      </c>
      <c r="AM13" s="442" t="s">
        <v>27</v>
      </c>
      <c r="AN13" s="443"/>
      <c r="AO13" s="444"/>
    </row>
    <row r="14" spans="2:57" ht="24" customHeight="1" x14ac:dyDescent="0.25">
      <c r="B14" s="372"/>
      <c r="C14" s="373"/>
      <c r="D14" s="378"/>
      <c r="E14" s="379"/>
      <c r="F14" s="445" t="s">
        <v>28</v>
      </c>
      <c r="G14" s="447" t="s">
        <v>29</v>
      </c>
      <c r="H14" s="415" t="s">
        <v>30</v>
      </c>
      <c r="I14" s="417" t="s">
        <v>30</v>
      </c>
      <c r="J14" s="417" t="s">
        <v>30</v>
      </c>
      <c r="K14" s="419" t="s">
        <v>30</v>
      </c>
      <c r="L14" s="449" t="s">
        <v>31</v>
      </c>
      <c r="M14" s="451" t="s">
        <v>32</v>
      </c>
      <c r="N14" s="451" t="s">
        <v>33</v>
      </c>
      <c r="O14" s="451" t="s">
        <v>73</v>
      </c>
      <c r="P14" s="410" t="s">
        <v>34</v>
      </c>
      <c r="Q14" s="415" t="s">
        <v>30</v>
      </c>
      <c r="R14" s="417" t="s">
        <v>30</v>
      </c>
      <c r="S14" s="417" t="s">
        <v>30</v>
      </c>
      <c r="T14" s="419" t="s">
        <v>30</v>
      </c>
      <c r="U14" s="421" t="s">
        <v>31</v>
      </c>
      <c r="V14" s="423" t="s">
        <v>32</v>
      </c>
      <c r="W14" s="425" t="s">
        <v>33</v>
      </c>
      <c r="X14" s="425" t="s">
        <v>73</v>
      </c>
      <c r="Y14" s="427" t="s">
        <v>34</v>
      </c>
      <c r="Z14" s="415" t="s">
        <v>30</v>
      </c>
      <c r="AA14" s="417" t="s">
        <v>30</v>
      </c>
      <c r="AB14" s="417" t="s">
        <v>30</v>
      </c>
      <c r="AC14" s="419" t="s">
        <v>30</v>
      </c>
      <c r="AD14" s="433" t="s">
        <v>31</v>
      </c>
      <c r="AE14" s="435" t="s">
        <v>32</v>
      </c>
      <c r="AF14" s="429" t="s">
        <v>33</v>
      </c>
      <c r="AG14" s="429" t="s">
        <v>73</v>
      </c>
      <c r="AH14" s="368" t="s">
        <v>34</v>
      </c>
      <c r="AI14" s="413" t="s">
        <v>30</v>
      </c>
      <c r="AJ14" s="414" t="s">
        <v>35</v>
      </c>
      <c r="AK14" s="412" t="s">
        <v>33</v>
      </c>
      <c r="AL14" s="94" t="s">
        <v>36</v>
      </c>
      <c r="AM14" s="431" t="s">
        <v>37</v>
      </c>
      <c r="AN14" s="95" t="s">
        <v>38</v>
      </c>
      <c r="AO14" s="96" t="s">
        <v>39</v>
      </c>
    </row>
    <row r="15" spans="2:57" ht="27.75" customHeight="1" thickBot="1" x14ac:dyDescent="0.3">
      <c r="B15" s="374"/>
      <c r="C15" s="375"/>
      <c r="D15" s="380"/>
      <c r="E15" s="381"/>
      <c r="F15" s="446"/>
      <c r="G15" s="448"/>
      <c r="H15" s="416"/>
      <c r="I15" s="418"/>
      <c r="J15" s="418"/>
      <c r="K15" s="420"/>
      <c r="L15" s="450"/>
      <c r="M15" s="452"/>
      <c r="N15" s="452"/>
      <c r="O15" s="452"/>
      <c r="P15" s="411"/>
      <c r="Q15" s="416"/>
      <c r="R15" s="418"/>
      <c r="S15" s="418"/>
      <c r="T15" s="420"/>
      <c r="U15" s="422"/>
      <c r="V15" s="424"/>
      <c r="W15" s="426"/>
      <c r="X15" s="426"/>
      <c r="Y15" s="428"/>
      <c r="Z15" s="416"/>
      <c r="AA15" s="418"/>
      <c r="AB15" s="418"/>
      <c r="AC15" s="420"/>
      <c r="AD15" s="434"/>
      <c r="AE15" s="436"/>
      <c r="AF15" s="430"/>
      <c r="AG15" s="430"/>
      <c r="AH15" s="369"/>
      <c r="AI15" s="413"/>
      <c r="AJ15" s="414"/>
      <c r="AK15" s="412"/>
      <c r="AL15" s="97" t="s">
        <v>40</v>
      </c>
      <c r="AM15" s="432"/>
      <c r="AN15" s="98" t="s">
        <v>41</v>
      </c>
      <c r="AO15" s="99" t="s">
        <v>41</v>
      </c>
      <c r="AP15" t="s">
        <v>144</v>
      </c>
      <c r="AQ15" t="s">
        <v>145</v>
      </c>
      <c r="AR15" t="s">
        <v>146</v>
      </c>
      <c r="AS15" t="s">
        <v>147</v>
      </c>
      <c r="AT15" t="s">
        <v>148</v>
      </c>
      <c r="AU15" t="s">
        <v>149</v>
      </c>
      <c r="AV15" t="s">
        <v>150</v>
      </c>
      <c r="AW15" t="s">
        <v>151</v>
      </c>
      <c r="AX15" t="s">
        <v>152</v>
      </c>
      <c r="AY15" t="s">
        <v>153</v>
      </c>
      <c r="AZ15" t="s">
        <v>154</v>
      </c>
      <c r="BA15" t="s">
        <v>155</v>
      </c>
      <c r="BB15" t="s">
        <v>156</v>
      </c>
      <c r="BC15" t="s">
        <v>157</v>
      </c>
      <c r="BD15" t="s">
        <v>165</v>
      </c>
    </row>
    <row r="16" spans="2:57" ht="50.25" customHeight="1" x14ac:dyDescent="0.25">
      <c r="B16" s="357">
        <v>1</v>
      </c>
      <c r="C16" s="355" t="s">
        <v>83</v>
      </c>
      <c r="D16" s="52">
        <v>1</v>
      </c>
      <c r="E16" s="191" t="s">
        <v>91</v>
      </c>
      <c r="F16" s="192" t="s">
        <v>42</v>
      </c>
      <c r="G16" s="122" t="s">
        <v>43</v>
      </c>
      <c r="H16" s="126">
        <v>0</v>
      </c>
      <c r="I16" s="65">
        <v>0</v>
      </c>
      <c r="J16" s="65">
        <v>0</v>
      </c>
      <c r="K16" s="66"/>
      <c r="L16" s="11">
        <f>H16+I16+J16+K16</f>
        <v>0</v>
      </c>
      <c r="M16" s="65"/>
      <c r="N16" s="66">
        <f>L16-M16</f>
        <v>0</v>
      </c>
      <c r="O16" s="66"/>
      <c r="P16" s="66"/>
      <c r="Q16" s="126">
        <v>0</v>
      </c>
      <c r="R16" s="65">
        <v>0</v>
      </c>
      <c r="S16" s="65">
        <v>0</v>
      </c>
      <c r="T16" s="66">
        <v>0</v>
      </c>
      <c r="U16" s="11">
        <f>Q16+R16+S16+T16</f>
        <v>0</v>
      </c>
      <c r="V16" s="65">
        <v>0</v>
      </c>
      <c r="W16" s="287">
        <f>U16-V16</f>
        <v>0</v>
      </c>
      <c r="X16" s="66"/>
      <c r="Y16" s="66"/>
      <c r="Z16" s="126">
        <v>0</v>
      </c>
      <c r="AA16" s="65">
        <v>0</v>
      </c>
      <c r="AB16" s="65">
        <v>0</v>
      </c>
      <c r="AC16" s="140">
        <v>0</v>
      </c>
      <c r="AD16" s="11">
        <f>Z16+AA16+AB16+AC16</f>
        <v>0</v>
      </c>
      <c r="AE16" s="65">
        <v>0</v>
      </c>
      <c r="AF16" s="66">
        <f>AD16-AE16</f>
        <v>0</v>
      </c>
      <c r="AG16" s="66"/>
      <c r="AH16" s="66"/>
      <c r="AI16" s="12">
        <f>L16+U16+AD16</f>
        <v>0</v>
      </c>
      <c r="AJ16" s="13">
        <f t="shared" ref="AJ16:AJ22" si="0">M16+V16+AE16</f>
        <v>0</v>
      </c>
      <c r="AK16" s="14">
        <f>AI16-AJ16</f>
        <v>0</v>
      </c>
      <c r="AL16" s="193"/>
      <c r="AM16" s="104"/>
      <c r="AN16" s="105"/>
      <c r="AO16" s="106"/>
      <c r="AP16" t="str">
        <f>+F16</f>
        <v>NR</v>
      </c>
      <c r="AQ16" t="str">
        <f>+G16</f>
        <v>Ninguna</v>
      </c>
      <c r="AR16" s="286">
        <f>+H16</f>
        <v>0</v>
      </c>
      <c r="AS16" s="286">
        <f t="shared" ref="AS16:AU16" si="1">+I16</f>
        <v>0</v>
      </c>
      <c r="AT16" s="286">
        <f t="shared" si="1"/>
        <v>0</v>
      </c>
      <c r="AU16" s="286">
        <f t="shared" si="1"/>
        <v>0</v>
      </c>
      <c r="AV16" s="286">
        <f>+Q16</f>
        <v>0</v>
      </c>
      <c r="AW16" s="286">
        <f t="shared" ref="AW16:AY16" si="2">+R16</f>
        <v>0</v>
      </c>
      <c r="AX16" s="286">
        <f t="shared" si="2"/>
        <v>0</v>
      </c>
      <c r="AY16" s="286">
        <f t="shared" si="2"/>
        <v>0</v>
      </c>
      <c r="AZ16" s="286">
        <f>+Z16</f>
        <v>0</v>
      </c>
      <c r="BA16" s="286">
        <f t="shared" ref="BA16:BC16" si="3">+AA16</f>
        <v>0</v>
      </c>
      <c r="BB16" s="286">
        <f t="shared" si="3"/>
        <v>0</v>
      </c>
      <c r="BC16" s="286">
        <f t="shared" si="3"/>
        <v>0</v>
      </c>
      <c r="BD16" s="286">
        <f>SUM(AR16:BC16)</f>
        <v>0</v>
      </c>
      <c r="BE16" s="286">
        <f>+BD16-AI16</f>
        <v>0</v>
      </c>
    </row>
    <row r="17" spans="2:57" ht="45.75" customHeight="1" x14ac:dyDescent="0.25">
      <c r="B17" s="348"/>
      <c r="C17" s="347"/>
      <c r="D17" s="53">
        <v>2</v>
      </c>
      <c r="E17" s="158" t="s">
        <v>92</v>
      </c>
      <c r="F17" s="15">
        <v>2151</v>
      </c>
      <c r="G17" s="123" t="s">
        <v>141</v>
      </c>
      <c r="H17" s="127">
        <v>0</v>
      </c>
      <c r="I17" s="16">
        <v>0</v>
      </c>
      <c r="J17" s="16">
        <v>0</v>
      </c>
      <c r="K17" s="17">
        <v>135702</v>
      </c>
      <c r="L17" s="18">
        <f t="shared" ref="L17:L22" si="4">H17+I17+J17+K17</f>
        <v>135702</v>
      </c>
      <c r="M17" s="16">
        <v>0</v>
      </c>
      <c r="N17" s="10">
        <f t="shared" ref="N17:N22" si="5">L17-M17</f>
        <v>135702</v>
      </c>
      <c r="O17" s="10"/>
      <c r="P17" s="17"/>
      <c r="Q17" s="127">
        <v>0</v>
      </c>
      <c r="R17" s="16">
        <v>0</v>
      </c>
      <c r="S17" s="16">
        <v>100540</v>
      </c>
      <c r="T17" s="17">
        <v>0</v>
      </c>
      <c r="U17" s="18">
        <f t="shared" ref="U17:U22" si="6">Q17+R17+S17+T17</f>
        <v>100540</v>
      </c>
      <c r="V17" s="16">
        <v>0</v>
      </c>
      <c r="W17" s="16">
        <f>U17-V17</f>
        <v>100540</v>
      </c>
      <c r="X17" s="10"/>
      <c r="Y17" s="17"/>
      <c r="Z17" s="127">
        <v>0</v>
      </c>
      <c r="AA17" s="16">
        <v>0</v>
      </c>
      <c r="AB17" s="16">
        <v>54130</v>
      </c>
      <c r="AC17" s="141">
        <v>0</v>
      </c>
      <c r="AD17" s="18">
        <f t="shared" ref="AD17:AD22" si="7">Z17+AA17+AB17+AC17</f>
        <v>54130</v>
      </c>
      <c r="AE17" s="16">
        <v>0</v>
      </c>
      <c r="AF17" s="10">
        <f t="shared" ref="AF17:AF22" si="8">AD17-AE17</f>
        <v>54130</v>
      </c>
      <c r="AG17" s="10"/>
      <c r="AH17" s="17"/>
      <c r="AI17" s="19">
        <f t="shared" ref="AI17:AI22" si="9">L17+U17+AD17</f>
        <v>290372</v>
      </c>
      <c r="AJ17" s="20">
        <f t="shared" si="0"/>
        <v>0</v>
      </c>
      <c r="AK17" s="21">
        <f>AI17-AJ17</f>
        <v>290372</v>
      </c>
      <c r="AL17" s="194"/>
      <c r="AM17" s="107"/>
      <c r="AN17" s="108"/>
      <c r="AO17" s="109"/>
      <c r="AP17">
        <f t="shared" ref="AP17:AP46" si="10">+F17</f>
        <v>2151</v>
      </c>
      <c r="AQ17" t="str">
        <f t="shared" ref="AQ17:AQ46" si="11">+G17</f>
        <v>Material impreso e información digital</v>
      </c>
      <c r="AR17" s="286">
        <f t="shared" ref="AR17:AR46" si="12">+H17</f>
        <v>0</v>
      </c>
      <c r="AS17" s="286">
        <f t="shared" ref="AS17:AS46" si="13">+I17</f>
        <v>0</v>
      </c>
      <c r="AT17" s="286">
        <f t="shared" ref="AT17:AT46" si="14">+J17</f>
        <v>0</v>
      </c>
      <c r="AU17" s="286">
        <f t="shared" ref="AU17:AU46" si="15">+K17</f>
        <v>135702</v>
      </c>
      <c r="AV17" s="286">
        <f t="shared" ref="AV17:AV46" si="16">+Q17</f>
        <v>0</v>
      </c>
      <c r="AW17" s="286">
        <f t="shared" ref="AW17:AW46" si="17">+R17</f>
        <v>0</v>
      </c>
      <c r="AX17" s="286">
        <f t="shared" ref="AX17:AX46" si="18">+S17</f>
        <v>100540</v>
      </c>
      <c r="AY17" s="286">
        <f t="shared" ref="AY17:AY46" si="19">+T17</f>
        <v>0</v>
      </c>
      <c r="AZ17" s="286">
        <f t="shared" ref="AZ17:AZ46" si="20">+Z17</f>
        <v>0</v>
      </c>
      <c r="BA17" s="286">
        <f t="shared" ref="BA17:BA46" si="21">+AA17</f>
        <v>0</v>
      </c>
      <c r="BB17" s="286">
        <f t="shared" ref="BB17:BB46" si="22">+AB17</f>
        <v>54130</v>
      </c>
      <c r="BC17" s="286">
        <f t="shared" ref="BC17:BC46" si="23">+AC17</f>
        <v>0</v>
      </c>
      <c r="BD17" s="286">
        <f t="shared" ref="BD17:BD46" si="24">SUM(AR17:BC17)</f>
        <v>290372</v>
      </c>
      <c r="BE17" s="286">
        <f t="shared" ref="BE17:BE46" si="25">+BD17-AI17</f>
        <v>0</v>
      </c>
    </row>
    <row r="18" spans="2:57" ht="50.25" customHeight="1" x14ac:dyDescent="0.25">
      <c r="B18" s="354"/>
      <c r="C18" s="356"/>
      <c r="D18" s="54">
        <v>3</v>
      </c>
      <c r="E18" s="166" t="s">
        <v>93</v>
      </c>
      <c r="F18" s="167">
        <v>2141</v>
      </c>
      <c r="G18" s="124" t="s">
        <v>142</v>
      </c>
      <c r="H18" s="128">
        <v>0</v>
      </c>
      <c r="I18" s="55">
        <v>4000</v>
      </c>
      <c r="J18" s="55">
        <v>0</v>
      </c>
      <c r="K18" s="56">
        <v>0</v>
      </c>
      <c r="L18" s="69">
        <f t="shared" si="4"/>
        <v>4000</v>
      </c>
      <c r="M18" s="55"/>
      <c r="N18" s="57">
        <f t="shared" si="5"/>
        <v>4000</v>
      </c>
      <c r="O18" s="57"/>
      <c r="P18" s="56"/>
      <c r="Q18" s="128">
        <v>4000</v>
      </c>
      <c r="R18" s="55">
        <v>4000</v>
      </c>
      <c r="S18" s="55">
        <v>4000</v>
      </c>
      <c r="T18" s="56">
        <v>0</v>
      </c>
      <c r="U18" s="69">
        <f t="shared" si="6"/>
        <v>12000</v>
      </c>
      <c r="V18" s="55">
        <v>0</v>
      </c>
      <c r="W18" s="57">
        <f t="shared" ref="W18:W22" si="26">U18-V18</f>
        <v>12000</v>
      </c>
      <c r="X18" s="57"/>
      <c r="Y18" s="56"/>
      <c r="Z18" s="128">
        <v>4000</v>
      </c>
      <c r="AA18" s="55">
        <v>4000</v>
      </c>
      <c r="AB18" s="55">
        <v>4000</v>
      </c>
      <c r="AC18" s="142">
        <v>4000</v>
      </c>
      <c r="AD18" s="69">
        <f t="shared" si="7"/>
        <v>16000</v>
      </c>
      <c r="AE18" s="55">
        <v>0</v>
      </c>
      <c r="AF18" s="57">
        <f t="shared" si="8"/>
        <v>16000</v>
      </c>
      <c r="AG18" s="57"/>
      <c r="AH18" s="56"/>
      <c r="AI18" s="58">
        <f t="shared" si="9"/>
        <v>32000</v>
      </c>
      <c r="AJ18" s="59">
        <f t="shared" si="0"/>
        <v>0</v>
      </c>
      <c r="AK18" s="60">
        <f>AI18-AJ18</f>
        <v>32000</v>
      </c>
      <c r="AL18" s="195"/>
      <c r="AM18" s="200"/>
      <c r="AN18" s="201"/>
      <c r="AO18" s="202"/>
      <c r="AP18">
        <f t="shared" si="10"/>
        <v>2141</v>
      </c>
      <c r="AQ18" t="str">
        <f t="shared" si="11"/>
        <v>Materiales, útiles y equipos menores de tecnólogias de la información y comunicaciones</v>
      </c>
      <c r="AR18" s="286">
        <f t="shared" si="12"/>
        <v>0</v>
      </c>
      <c r="AS18" s="286">
        <f t="shared" si="13"/>
        <v>4000</v>
      </c>
      <c r="AT18" s="286">
        <f t="shared" si="14"/>
        <v>0</v>
      </c>
      <c r="AU18" s="286">
        <f t="shared" si="15"/>
        <v>0</v>
      </c>
      <c r="AV18" s="286">
        <f t="shared" si="16"/>
        <v>4000</v>
      </c>
      <c r="AW18" s="286">
        <f t="shared" si="17"/>
        <v>4000</v>
      </c>
      <c r="AX18" s="286">
        <f t="shared" si="18"/>
        <v>4000</v>
      </c>
      <c r="AY18" s="286">
        <f t="shared" si="19"/>
        <v>0</v>
      </c>
      <c r="AZ18" s="286">
        <f t="shared" si="20"/>
        <v>4000</v>
      </c>
      <c r="BA18" s="286">
        <f t="shared" si="21"/>
        <v>4000</v>
      </c>
      <c r="BB18" s="286">
        <f t="shared" si="22"/>
        <v>4000</v>
      </c>
      <c r="BC18" s="286">
        <f t="shared" si="23"/>
        <v>4000</v>
      </c>
      <c r="BD18" s="286">
        <f t="shared" si="24"/>
        <v>32000</v>
      </c>
      <c r="BE18" s="286">
        <f t="shared" si="25"/>
        <v>0</v>
      </c>
    </row>
    <row r="19" spans="2:57" ht="50.25" customHeight="1" x14ac:dyDescent="0.25">
      <c r="B19" s="348">
        <v>2</v>
      </c>
      <c r="C19" s="347" t="s">
        <v>84</v>
      </c>
      <c r="D19" s="246">
        <v>1</v>
      </c>
      <c r="E19" s="197" t="s">
        <v>94</v>
      </c>
      <c r="F19" s="255">
        <v>2141</v>
      </c>
      <c r="G19" s="256" t="s">
        <v>142</v>
      </c>
      <c r="H19" s="129">
        <v>0</v>
      </c>
      <c r="I19" s="9">
        <v>4000</v>
      </c>
      <c r="J19" s="9">
        <v>0</v>
      </c>
      <c r="K19" s="10">
        <v>0</v>
      </c>
      <c r="L19" s="61">
        <f t="shared" si="4"/>
        <v>4000</v>
      </c>
      <c r="M19" s="9">
        <v>0</v>
      </c>
      <c r="N19" s="10">
        <f t="shared" si="5"/>
        <v>4000</v>
      </c>
      <c r="O19" s="10"/>
      <c r="P19" s="10"/>
      <c r="Q19" s="129">
        <v>4000</v>
      </c>
      <c r="R19" s="9">
        <v>2500</v>
      </c>
      <c r="S19" s="9">
        <v>4000</v>
      </c>
      <c r="T19" s="10">
        <v>0</v>
      </c>
      <c r="U19" s="61">
        <f t="shared" si="6"/>
        <v>10500</v>
      </c>
      <c r="V19" s="9">
        <v>0</v>
      </c>
      <c r="W19" s="10">
        <f t="shared" si="26"/>
        <v>10500</v>
      </c>
      <c r="X19" s="10"/>
      <c r="Y19" s="10"/>
      <c r="Z19" s="129">
        <v>4000</v>
      </c>
      <c r="AA19" s="9">
        <v>2000</v>
      </c>
      <c r="AB19" s="9">
        <v>4000</v>
      </c>
      <c r="AC19" s="143">
        <v>2000</v>
      </c>
      <c r="AD19" s="61">
        <f t="shared" si="7"/>
        <v>12000</v>
      </c>
      <c r="AE19" s="9">
        <v>0</v>
      </c>
      <c r="AF19" s="10">
        <f t="shared" si="8"/>
        <v>12000</v>
      </c>
      <c r="AG19" s="10"/>
      <c r="AH19" s="10"/>
      <c r="AI19" s="62">
        <f t="shared" si="9"/>
        <v>26500</v>
      </c>
      <c r="AJ19" s="63">
        <f t="shared" si="0"/>
        <v>0</v>
      </c>
      <c r="AK19" s="64">
        <f t="shared" ref="AK19:AK22" si="27">AI19-AJ19</f>
        <v>26500</v>
      </c>
      <c r="AL19" s="190"/>
      <c r="AM19" s="198"/>
      <c r="AN19" s="199"/>
      <c r="AO19" s="110"/>
      <c r="AP19">
        <f t="shared" si="10"/>
        <v>2141</v>
      </c>
      <c r="AQ19" t="str">
        <f t="shared" si="11"/>
        <v>Materiales, útiles y equipos menores de tecnólogias de la información y comunicaciones</v>
      </c>
      <c r="AR19" s="286">
        <f t="shared" si="12"/>
        <v>0</v>
      </c>
      <c r="AS19" s="286">
        <f t="shared" si="13"/>
        <v>4000</v>
      </c>
      <c r="AT19" s="286">
        <f t="shared" si="14"/>
        <v>0</v>
      </c>
      <c r="AU19" s="286">
        <f t="shared" si="15"/>
        <v>0</v>
      </c>
      <c r="AV19" s="286">
        <f t="shared" si="16"/>
        <v>4000</v>
      </c>
      <c r="AW19" s="286">
        <f t="shared" si="17"/>
        <v>2500</v>
      </c>
      <c r="AX19" s="286">
        <f t="shared" si="18"/>
        <v>4000</v>
      </c>
      <c r="AY19" s="286">
        <f t="shared" si="19"/>
        <v>0</v>
      </c>
      <c r="AZ19" s="286">
        <f t="shared" si="20"/>
        <v>4000</v>
      </c>
      <c r="BA19" s="286">
        <f t="shared" si="21"/>
        <v>2000</v>
      </c>
      <c r="BB19" s="286">
        <f t="shared" si="22"/>
        <v>4000</v>
      </c>
      <c r="BC19" s="286">
        <f t="shared" si="23"/>
        <v>2000</v>
      </c>
      <c r="BD19" s="286">
        <f t="shared" si="24"/>
        <v>26500</v>
      </c>
      <c r="BE19" s="286">
        <f t="shared" si="25"/>
        <v>0</v>
      </c>
    </row>
    <row r="20" spans="2:57" ht="39.75" customHeight="1" x14ac:dyDescent="0.25">
      <c r="B20" s="348"/>
      <c r="C20" s="347"/>
      <c r="D20" s="246">
        <v>2</v>
      </c>
      <c r="E20" s="196" t="s">
        <v>95</v>
      </c>
      <c r="F20" s="8">
        <v>2111</v>
      </c>
      <c r="G20" s="165" t="s">
        <v>143</v>
      </c>
      <c r="H20" s="127">
        <v>0</v>
      </c>
      <c r="I20" s="16">
        <v>7000</v>
      </c>
      <c r="J20" s="16">
        <v>0</v>
      </c>
      <c r="K20" s="17">
        <v>0</v>
      </c>
      <c r="L20" s="18">
        <f t="shared" si="4"/>
        <v>7000</v>
      </c>
      <c r="M20" s="16">
        <v>0</v>
      </c>
      <c r="N20" s="10">
        <f t="shared" si="5"/>
        <v>7000</v>
      </c>
      <c r="O20" s="10"/>
      <c r="P20" s="17"/>
      <c r="Q20" s="127">
        <v>0</v>
      </c>
      <c r="R20" s="16">
        <v>0</v>
      </c>
      <c r="S20" s="16">
        <v>0</v>
      </c>
      <c r="T20" s="17">
        <v>0</v>
      </c>
      <c r="U20" s="18">
        <f t="shared" si="6"/>
        <v>0</v>
      </c>
      <c r="V20" s="16">
        <v>0</v>
      </c>
      <c r="W20" s="10">
        <f t="shared" si="26"/>
        <v>0</v>
      </c>
      <c r="X20" s="10"/>
      <c r="Y20" s="17"/>
      <c r="Z20" s="127">
        <v>0</v>
      </c>
      <c r="AA20" s="16">
        <v>0</v>
      </c>
      <c r="AB20" s="16">
        <v>0</v>
      </c>
      <c r="AC20" s="141">
        <v>0</v>
      </c>
      <c r="AD20" s="18">
        <f t="shared" si="7"/>
        <v>0</v>
      </c>
      <c r="AE20" s="16">
        <v>0</v>
      </c>
      <c r="AF20" s="10">
        <f t="shared" si="8"/>
        <v>0</v>
      </c>
      <c r="AG20" s="10"/>
      <c r="AH20" s="17"/>
      <c r="AI20" s="19">
        <f t="shared" si="9"/>
        <v>7000</v>
      </c>
      <c r="AJ20" s="20">
        <f t="shared" si="0"/>
        <v>0</v>
      </c>
      <c r="AK20" s="21">
        <f t="shared" si="27"/>
        <v>7000</v>
      </c>
      <c r="AL20" s="100"/>
      <c r="AM20" s="107"/>
      <c r="AN20" s="108"/>
      <c r="AO20" s="109"/>
      <c r="AP20">
        <f t="shared" si="10"/>
        <v>2111</v>
      </c>
      <c r="AQ20" t="str">
        <f t="shared" si="11"/>
        <v>Materiales, Útiles y equipos menores de oficina</v>
      </c>
      <c r="AR20" s="286">
        <f t="shared" si="12"/>
        <v>0</v>
      </c>
      <c r="AS20" s="286">
        <f t="shared" si="13"/>
        <v>7000</v>
      </c>
      <c r="AT20" s="286">
        <f t="shared" si="14"/>
        <v>0</v>
      </c>
      <c r="AU20" s="286">
        <f t="shared" si="15"/>
        <v>0</v>
      </c>
      <c r="AV20" s="286">
        <f t="shared" si="16"/>
        <v>0</v>
      </c>
      <c r="AW20" s="286">
        <f t="shared" si="17"/>
        <v>0</v>
      </c>
      <c r="AX20" s="286">
        <f t="shared" si="18"/>
        <v>0</v>
      </c>
      <c r="AY20" s="286">
        <f t="shared" si="19"/>
        <v>0</v>
      </c>
      <c r="AZ20" s="286">
        <f t="shared" si="20"/>
        <v>0</v>
      </c>
      <c r="BA20" s="286">
        <f t="shared" si="21"/>
        <v>0</v>
      </c>
      <c r="BB20" s="286">
        <f t="shared" si="22"/>
        <v>0</v>
      </c>
      <c r="BC20" s="286">
        <f t="shared" si="23"/>
        <v>0</v>
      </c>
      <c r="BD20" s="286">
        <f t="shared" si="24"/>
        <v>7000</v>
      </c>
      <c r="BE20" s="286">
        <f t="shared" si="25"/>
        <v>0</v>
      </c>
    </row>
    <row r="21" spans="2:57" ht="50.25" customHeight="1" x14ac:dyDescent="0.25">
      <c r="B21" s="348"/>
      <c r="C21" s="347"/>
      <c r="D21" s="247">
        <v>3</v>
      </c>
      <c r="E21" s="158" t="s">
        <v>96</v>
      </c>
      <c r="F21" s="8" t="s">
        <v>42</v>
      </c>
      <c r="G21" s="165" t="s">
        <v>43</v>
      </c>
      <c r="H21" s="127">
        <v>0</v>
      </c>
      <c r="I21" s="16">
        <v>0</v>
      </c>
      <c r="J21" s="16">
        <v>0</v>
      </c>
      <c r="K21" s="17">
        <v>0</v>
      </c>
      <c r="L21" s="18">
        <f t="shared" si="4"/>
        <v>0</v>
      </c>
      <c r="M21" s="16">
        <v>0</v>
      </c>
      <c r="N21" s="10">
        <f t="shared" si="5"/>
        <v>0</v>
      </c>
      <c r="O21" s="10"/>
      <c r="P21" s="17"/>
      <c r="Q21" s="127">
        <v>0</v>
      </c>
      <c r="R21" s="16">
        <v>0</v>
      </c>
      <c r="S21" s="16">
        <v>0</v>
      </c>
      <c r="T21" s="17">
        <v>0</v>
      </c>
      <c r="U21" s="18">
        <f t="shared" si="6"/>
        <v>0</v>
      </c>
      <c r="V21" s="16">
        <v>0</v>
      </c>
      <c r="W21" s="10">
        <f t="shared" si="26"/>
        <v>0</v>
      </c>
      <c r="X21" s="10"/>
      <c r="Y21" s="17"/>
      <c r="Z21" s="127">
        <v>0</v>
      </c>
      <c r="AA21" s="16">
        <v>0</v>
      </c>
      <c r="AB21" s="16">
        <v>0</v>
      </c>
      <c r="AC21" s="141">
        <v>0</v>
      </c>
      <c r="AD21" s="18">
        <f t="shared" si="7"/>
        <v>0</v>
      </c>
      <c r="AE21" s="16">
        <v>0</v>
      </c>
      <c r="AF21" s="10">
        <f t="shared" si="8"/>
        <v>0</v>
      </c>
      <c r="AG21" s="10"/>
      <c r="AH21" s="17"/>
      <c r="AI21" s="19">
        <f t="shared" si="9"/>
        <v>0</v>
      </c>
      <c r="AJ21" s="20">
        <f t="shared" si="0"/>
        <v>0</v>
      </c>
      <c r="AK21" s="21">
        <f t="shared" si="27"/>
        <v>0</v>
      </c>
      <c r="AL21" s="100"/>
      <c r="AM21" s="107"/>
      <c r="AN21" s="108"/>
      <c r="AO21" s="110"/>
      <c r="AP21" t="str">
        <f t="shared" si="10"/>
        <v>NR</v>
      </c>
      <c r="AQ21" t="str">
        <f t="shared" si="11"/>
        <v>Ninguna</v>
      </c>
      <c r="AR21" s="286">
        <f t="shared" si="12"/>
        <v>0</v>
      </c>
      <c r="AS21" s="286">
        <f t="shared" si="13"/>
        <v>0</v>
      </c>
      <c r="AT21" s="286">
        <f t="shared" si="14"/>
        <v>0</v>
      </c>
      <c r="AU21" s="286">
        <f t="shared" si="15"/>
        <v>0</v>
      </c>
      <c r="AV21" s="286">
        <f t="shared" si="16"/>
        <v>0</v>
      </c>
      <c r="AW21" s="286">
        <f t="shared" si="17"/>
        <v>0</v>
      </c>
      <c r="AX21" s="286">
        <f t="shared" si="18"/>
        <v>0</v>
      </c>
      <c r="AY21" s="286">
        <f t="shared" si="19"/>
        <v>0</v>
      </c>
      <c r="AZ21" s="286">
        <f t="shared" si="20"/>
        <v>0</v>
      </c>
      <c r="BA21" s="286">
        <f t="shared" si="21"/>
        <v>0</v>
      </c>
      <c r="BB21" s="286">
        <f t="shared" si="22"/>
        <v>0</v>
      </c>
      <c r="BC21" s="286">
        <f t="shared" si="23"/>
        <v>0</v>
      </c>
      <c r="BD21" s="286">
        <f t="shared" si="24"/>
        <v>0</v>
      </c>
      <c r="BE21" s="286">
        <f t="shared" si="25"/>
        <v>0</v>
      </c>
    </row>
    <row r="22" spans="2:57" ht="50.25" customHeight="1" x14ac:dyDescent="0.25">
      <c r="B22" s="348"/>
      <c r="C22" s="347"/>
      <c r="D22" s="248">
        <v>4</v>
      </c>
      <c r="E22" s="160" t="s">
        <v>97</v>
      </c>
      <c r="F22" s="167" t="s">
        <v>42</v>
      </c>
      <c r="G22" s="277" t="s">
        <v>43</v>
      </c>
      <c r="H22" s="128">
        <v>0</v>
      </c>
      <c r="I22" s="55">
        <v>0</v>
      </c>
      <c r="J22" s="55">
        <v>0</v>
      </c>
      <c r="K22" s="56">
        <v>0</v>
      </c>
      <c r="L22" s="69">
        <f t="shared" si="4"/>
        <v>0</v>
      </c>
      <c r="M22" s="55">
        <v>0</v>
      </c>
      <c r="N22" s="57">
        <f t="shared" si="5"/>
        <v>0</v>
      </c>
      <c r="O22" s="57"/>
      <c r="P22" s="56"/>
      <c r="Q22" s="128">
        <v>0</v>
      </c>
      <c r="R22" s="55">
        <v>0</v>
      </c>
      <c r="S22" s="55">
        <v>0</v>
      </c>
      <c r="T22" s="56">
        <v>0</v>
      </c>
      <c r="U22" s="69">
        <f t="shared" si="6"/>
        <v>0</v>
      </c>
      <c r="V22" s="55">
        <v>0</v>
      </c>
      <c r="W22" s="57">
        <f t="shared" si="26"/>
        <v>0</v>
      </c>
      <c r="X22" s="57"/>
      <c r="Y22" s="56"/>
      <c r="Z22" s="128">
        <v>0</v>
      </c>
      <c r="AA22" s="55">
        <v>0</v>
      </c>
      <c r="AB22" s="55">
        <v>0</v>
      </c>
      <c r="AC22" s="142">
        <v>0</v>
      </c>
      <c r="AD22" s="69">
        <f t="shared" si="7"/>
        <v>0</v>
      </c>
      <c r="AE22" s="55">
        <v>0</v>
      </c>
      <c r="AF22" s="57">
        <f t="shared" si="8"/>
        <v>0</v>
      </c>
      <c r="AG22" s="57"/>
      <c r="AH22" s="278"/>
      <c r="AI22" s="74">
        <f t="shared" si="9"/>
        <v>0</v>
      </c>
      <c r="AJ22" s="75">
        <f t="shared" si="0"/>
        <v>0</v>
      </c>
      <c r="AK22" s="76">
        <f t="shared" si="27"/>
        <v>0</v>
      </c>
      <c r="AL22" s="112"/>
      <c r="AM22" s="113"/>
      <c r="AN22" s="114"/>
      <c r="AO22" s="118"/>
      <c r="AP22" t="str">
        <f t="shared" si="10"/>
        <v>NR</v>
      </c>
      <c r="AQ22" t="str">
        <f t="shared" si="11"/>
        <v>Ninguna</v>
      </c>
      <c r="AR22" s="286">
        <f t="shared" si="12"/>
        <v>0</v>
      </c>
      <c r="AS22" s="286">
        <f t="shared" si="13"/>
        <v>0</v>
      </c>
      <c r="AT22" s="286">
        <f t="shared" si="14"/>
        <v>0</v>
      </c>
      <c r="AU22" s="286">
        <f t="shared" si="15"/>
        <v>0</v>
      </c>
      <c r="AV22" s="286">
        <f t="shared" si="16"/>
        <v>0</v>
      </c>
      <c r="AW22" s="286">
        <f t="shared" si="17"/>
        <v>0</v>
      </c>
      <c r="AX22" s="286">
        <f t="shared" si="18"/>
        <v>0</v>
      </c>
      <c r="AY22" s="286">
        <f t="shared" si="19"/>
        <v>0</v>
      </c>
      <c r="AZ22" s="286">
        <f t="shared" si="20"/>
        <v>0</v>
      </c>
      <c r="BA22" s="286">
        <f t="shared" si="21"/>
        <v>0</v>
      </c>
      <c r="BB22" s="286">
        <f t="shared" si="22"/>
        <v>0</v>
      </c>
      <c r="BC22" s="286">
        <f t="shared" si="23"/>
        <v>0</v>
      </c>
      <c r="BD22" s="286">
        <f t="shared" si="24"/>
        <v>0</v>
      </c>
      <c r="BE22" s="286">
        <f t="shared" si="25"/>
        <v>0</v>
      </c>
    </row>
    <row r="23" spans="2:57" ht="50.25" customHeight="1" x14ac:dyDescent="0.25">
      <c r="B23" s="353">
        <v>3</v>
      </c>
      <c r="C23" s="349" t="s">
        <v>85</v>
      </c>
      <c r="D23" s="249">
        <v>1</v>
      </c>
      <c r="E23" s="163" t="s">
        <v>98</v>
      </c>
      <c r="F23" s="8">
        <v>2111</v>
      </c>
      <c r="G23" s="165" t="s">
        <v>143</v>
      </c>
      <c r="H23" s="129">
        <v>0</v>
      </c>
      <c r="I23" s="9">
        <v>0</v>
      </c>
      <c r="J23" s="9">
        <v>0</v>
      </c>
      <c r="K23" s="10">
        <v>2500</v>
      </c>
      <c r="L23" s="72">
        <f t="shared" ref="L23:L28" si="28">H23+I23+J23+K23</f>
        <v>2500</v>
      </c>
      <c r="M23" s="121">
        <v>0</v>
      </c>
      <c r="N23" s="73">
        <f t="shared" ref="N23:N28" si="29">L23-M23</f>
        <v>2500</v>
      </c>
      <c r="O23" s="73"/>
      <c r="P23" s="73"/>
      <c r="Q23" s="62">
        <v>0</v>
      </c>
      <c r="R23" s="115">
        <v>2000</v>
      </c>
      <c r="S23" s="115">
        <v>0</v>
      </c>
      <c r="T23" s="133">
        <v>1500</v>
      </c>
      <c r="U23" s="134">
        <f t="shared" ref="U23:U30" si="30">Q23+R23+S23+T23</f>
        <v>3500</v>
      </c>
      <c r="V23" s="115">
        <v>0</v>
      </c>
      <c r="W23" s="115">
        <f t="shared" ref="W23:W30" si="31">U23-V23</f>
        <v>3500</v>
      </c>
      <c r="X23" s="133"/>
      <c r="Y23" s="133"/>
      <c r="Z23" s="145">
        <v>2500</v>
      </c>
      <c r="AA23" s="121">
        <v>0</v>
      </c>
      <c r="AB23" s="121">
        <v>2500</v>
      </c>
      <c r="AC23" s="146">
        <v>0</v>
      </c>
      <c r="AD23" s="61">
        <f t="shared" ref="AD23:AD30" si="32">Z23+AA23+AB23+AC23</f>
        <v>5000</v>
      </c>
      <c r="AE23" s="151">
        <v>0</v>
      </c>
      <c r="AF23" s="152">
        <f t="shared" ref="AF23:AF30" si="33">AD23-AE23</f>
        <v>5000</v>
      </c>
      <c r="AG23" s="133"/>
      <c r="AH23" s="205"/>
      <c r="AI23" s="119">
        <f t="shared" ref="AI23:AI30" si="34">L23+U23+AD23</f>
        <v>11000</v>
      </c>
      <c r="AJ23" s="155">
        <f t="shared" ref="AJ23:AJ30" si="35">M23+V23+AE23</f>
        <v>0</v>
      </c>
      <c r="AK23" s="156">
        <f t="shared" ref="AK23:AK30" si="36">AI23-AJ23</f>
        <v>11000</v>
      </c>
      <c r="AL23" s="168"/>
      <c r="AM23" s="86"/>
      <c r="AN23" s="77"/>
      <c r="AO23" s="116"/>
      <c r="AP23">
        <f t="shared" si="10"/>
        <v>2111</v>
      </c>
      <c r="AQ23" t="str">
        <f t="shared" si="11"/>
        <v>Materiales, Útiles y equipos menores de oficina</v>
      </c>
      <c r="AR23" s="286">
        <f t="shared" si="12"/>
        <v>0</v>
      </c>
      <c r="AS23" s="286">
        <f t="shared" si="13"/>
        <v>0</v>
      </c>
      <c r="AT23" s="286">
        <f t="shared" si="14"/>
        <v>0</v>
      </c>
      <c r="AU23" s="286">
        <f t="shared" si="15"/>
        <v>2500</v>
      </c>
      <c r="AV23" s="286">
        <f t="shared" si="16"/>
        <v>0</v>
      </c>
      <c r="AW23" s="286">
        <f t="shared" si="17"/>
        <v>2000</v>
      </c>
      <c r="AX23" s="286">
        <f t="shared" si="18"/>
        <v>0</v>
      </c>
      <c r="AY23" s="286">
        <f t="shared" si="19"/>
        <v>1500</v>
      </c>
      <c r="AZ23" s="286">
        <f t="shared" si="20"/>
        <v>2500</v>
      </c>
      <c r="BA23" s="286">
        <f t="shared" si="21"/>
        <v>0</v>
      </c>
      <c r="BB23" s="286">
        <f t="shared" si="22"/>
        <v>2500</v>
      </c>
      <c r="BC23" s="286">
        <f t="shared" si="23"/>
        <v>0</v>
      </c>
      <c r="BD23" s="286">
        <f t="shared" si="24"/>
        <v>11000</v>
      </c>
      <c r="BE23" s="286">
        <f t="shared" si="25"/>
        <v>0</v>
      </c>
    </row>
    <row r="24" spans="2:57" ht="50.25" customHeight="1" x14ac:dyDescent="0.25">
      <c r="B24" s="348"/>
      <c r="C24" s="350"/>
      <c r="D24" s="250">
        <v>2</v>
      </c>
      <c r="E24" s="158" t="s">
        <v>99</v>
      </c>
      <c r="F24" s="8" t="s">
        <v>42</v>
      </c>
      <c r="G24" s="125" t="s">
        <v>43</v>
      </c>
      <c r="H24" s="127">
        <v>0</v>
      </c>
      <c r="I24" s="16">
        <v>0</v>
      </c>
      <c r="J24" s="16">
        <v>0</v>
      </c>
      <c r="K24" s="17">
        <v>0</v>
      </c>
      <c r="L24" s="72">
        <f t="shared" si="28"/>
        <v>0</v>
      </c>
      <c r="M24" s="70">
        <v>0</v>
      </c>
      <c r="N24" s="71">
        <f t="shared" si="29"/>
        <v>0</v>
      </c>
      <c r="O24" s="70"/>
      <c r="P24" s="71"/>
      <c r="Q24" s="19">
        <v>0</v>
      </c>
      <c r="R24" s="79">
        <v>0</v>
      </c>
      <c r="S24" s="79">
        <v>0</v>
      </c>
      <c r="T24" s="88">
        <v>0</v>
      </c>
      <c r="U24" s="91">
        <f t="shared" si="30"/>
        <v>0</v>
      </c>
      <c r="V24" s="79">
        <v>0</v>
      </c>
      <c r="W24" s="79">
        <f t="shared" si="31"/>
        <v>0</v>
      </c>
      <c r="X24" s="88"/>
      <c r="Y24" s="88"/>
      <c r="Z24" s="130">
        <v>0</v>
      </c>
      <c r="AA24" s="70">
        <v>0</v>
      </c>
      <c r="AB24" s="70">
        <v>0</v>
      </c>
      <c r="AC24" s="144">
        <v>0</v>
      </c>
      <c r="AD24" s="18">
        <f t="shared" si="32"/>
        <v>0</v>
      </c>
      <c r="AE24" s="147">
        <v>0</v>
      </c>
      <c r="AF24" s="148">
        <f t="shared" si="33"/>
        <v>0</v>
      </c>
      <c r="AG24" s="88"/>
      <c r="AH24" s="80"/>
      <c r="AI24" s="74">
        <f t="shared" si="34"/>
        <v>0</v>
      </c>
      <c r="AJ24" s="75">
        <f t="shared" si="35"/>
        <v>0</v>
      </c>
      <c r="AK24" s="76">
        <f t="shared" si="36"/>
        <v>0</v>
      </c>
      <c r="AL24" s="101"/>
      <c r="AM24" s="19"/>
      <c r="AN24" s="79"/>
      <c r="AO24" s="110"/>
      <c r="AP24" t="str">
        <f t="shared" si="10"/>
        <v>NR</v>
      </c>
      <c r="AQ24" t="str">
        <f t="shared" si="11"/>
        <v>Ninguna</v>
      </c>
      <c r="AR24" s="286">
        <f t="shared" si="12"/>
        <v>0</v>
      </c>
      <c r="AS24" s="286">
        <f t="shared" si="13"/>
        <v>0</v>
      </c>
      <c r="AT24" s="286">
        <f t="shared" si="14"/>
        <v>0</v>
      </c>
      <c r="AU24" s="286">
        <f t="shared" si="15"/>
        <v>0</v>
      </c>
      <c r="AV24" s="286">
        <f t="shared" si="16"/>
        <v>0</v>
      </c>
      <c r="AW24" s="286">
        <f t="shared" si="17"/>
        <v>0</v>
      </c>
      <c r="AX24" s="286">
        <f t="shared" si="18"/>
        <v>0</v>
      </c>
      <c r="AY24" s="286">
        <f t="shared" si="19"/>
        <v>0</v>
      </c>
      <c r="AZ24" s="286">
        <f t="shared" si="20"/>
        <v>0</v>
      </c>
      <c r="BA24" s="286">
        <f t="shared" si="21"/>
        <v>0</v>
      </c>
      <c r="BB24" s="286">
        <f t="shared" si="22"/>
        <v>0</v>
      </c>
      <c r="BC24" s="286">
        <f t="shared" si="23"/>
        <v>0</v>
      </c>
      <c r="BD24" s="286">
        <f t="shared" si="24"/>
        <v>0</v>
      </c>
      <c r="BE24" s="286">
        <f t="shared" si="25"/>
        <v>0</v>
      </c>
    </row>
    <row r="25" spans="2:57" ht="65.25" customHeight="1" x14ac:dyDescent="0.25">
      <c r="B25" s="348"/>
      <c r="C25" s="351"/>
      <c r="D25" s="251">
        <v>3</v>
      </c>
      <c r="E25" s="158" t="s">
        <v>100</v>
      </c>
      <c r="F25" s="270" t="s">
        <v>42</v>
      </c>
      <c r="G25" s="271" t="s">
        <v>43</v>
      </c>
      <c r="H25" s="272">
        <v>0</v>
      </c>
      <c r="I25" s="273">
        <v>0</v>
      </c>
      <c r="J25" s="273">
        <v>0</v>
      </c>
      <c r="K25" s="274">
        <v>0</v>
      </c>
      <c r="L25" s="61">
        <f t="shared" ref="L25" si="37">H25+I25+J25+K25</f>
        <v>0</v>
      </c>
      <c r="M25" s="273"/>
      <c r="N25" s="274">
        <f t="shared" ref="N25" si="38">L25-M25</f>
        <v>0</v>
      </c>
      <c r="O25" s="273"/>
      <c r="P25" s="274"/>
      <c r="Q25" s="19">
        <v>0</v>
      </c>
      <c r="R25" s="79">
        <v>0</v>
      </c>
      <c r="S25" s="79">
        <v>0</v>
      </c>
      <c r="T25" s="88">
        <v>0</v>
      </c>
      <c r="U25" s="91">
        <f t="shared" ref="U25" si="39">Q25+R25+S25+T25</f>
        <v>0</v>
      </c>
      <c r="V25" s="79">
        <v>0</v>
      </c>
      <c r="W25" s="79">
        <f t="shared" ref="W25" si="40">U25-V25</f>
        <v>0</v>
      </c>
      <c r="X25" s="88"/>
      <c r="Y25" s="88"/>
      <c r="Z25" s="272">
        <v>0</v>
      </c>
      <c r="AA25" s="273">
        <v>0</v>
      </c>
      <c r="AB25" s="273">
        <v>0</v>
      </c>
      <c r="AC25" s="275">
        <v>0</v>
      </c>
      <c r="AD25" s="18">
        <f t="shared" ref="AD25" si="41">Z25+AA25+AB25+AC25</f>
        <v>0</v>
      </c>
      <c r="AE25" s="147">
        <v>0</v>
      </c>
      <c r="AF25" s="148">
        <f t="shared" ref="AF25" si="42">AD25-AE25</f>
        <v>0</v>
      </c>
      <c r="AG25" s="88"/>
      <c r="AH25" s="80"/>
      <c r="AI25" s="19">
        <f t="shared" ref="AI25" si="43">L25+U25+AD25</f>
        <v>0</v>
      </c>
      <c r="AJ25" s="20">
        <f t="shared" ref="AJ25" si="44">M25+V25+AE25</f>
        <v>0</v>
      </c>
      <c r="AK25" s="276">
        <f t="shared" ref="AK25" si="45">AI25-AJ25</f>
        <v>0</v>
      </c>
      <c r="AL25" s="101"/>
      <c r="AM25" s="19"/>
      <c r="AN25" s="79"/>
      <c r="AO25" s="207"/>
      <c r="AP25" t="str">
        <f t="shared" si="10"/>
        <v>NR</v>
      </c>
      <c r="AQ25" t="str">
        <f t="shared" si="11"/>
        <v>Ninguna</v>
      </c>
      <c r="AR25" s="286">
        <f t="shared" si="12"/>
        <v>0</v>
      </c>
      <c r="AS25" s="286">
        <f t="shared" si="13"/>
        <v>0</v>
      </c>
      <c r="AT25" s="286">
        <f t="shared" si="14"/>
        <v>0</v>
      </c>
      <c r="AU25" s="286">
        <f t="shared" si="15"/>
        <v>0</v>
      </c>
      <c r="AV25" s="286">
        <f t="shared" si="16"/>
        <v>0</v>
      </c>
      <c r="AW25" s="286">
        <f t="shared" si="17"/>
        <v>0</v>
      </c>
      <c r="AX25" s="286">
        <f t="shared" si="18"/>
        <v>0</v>
      </c>
      <c r="AY25" s="286">
        <f t="shared" si="19"/>
        <v>0</v>
      </c>
      <c r="AZ25" s="286">
        <f t="shared" si="20"/>
        <v>0</v>
      </c>
      <c r="BA25" s="286">
        <f t="shared" si="21"/>
        <v>0</v>
      </c>
      <c r="BB25" s="286">
        <f t="shared" si="22"/>
        <v>0</v>
      </c>
      <c r="BC25" s="286">
        <f t="shared" si="23"/>
        <v>0</v>
      </c>
      <c r="BD25" s="286">
        <f t="shared" si="24"/>
        <v>0</v>
      </c>
      <c r="BE25" s="286">
        <f t="shared" si="25"/>
        <v>0</v>
      </c>
    </row>
    <row r="26" spans="2:57" ht="61.5" customHeight="1" x14ac:dyDescent="0.25">
      <c r="B26" s="354"/>
      <c r="C26" s="352"/>
      <c r="D26" s="252">
        <v>4</v>
      </c>
      <c r="E26" s="166" t="s">
        <v>101</v>
      </c>
      <c r="F26" s="169">
        <v>2941</v>
      </c>
      <c r="G26" s="170" t="s">
        <v>75</v>
      </c>
      <c r="H26" s="171">
        <v>0</v>
      </c>
      <c r="I26" s="131">
        <v>0</v>
      </c>
      <c r="J26" s="131">
        <v>0</v>
      </c>
      <c r="K26" s="57">
        <v>0</v>
      </c>
      <c r="L26" s="120">
        <f t="shared" si="28"/>
        <v>0</v>
      </c>
      <c r="M26" s="131">
        <v>0</v>
      </c>
      <c r="N26" s="57">
        <f t="shared" si="29"/>
        <v>0</v>
      </c>
      <c r="O26" s="131"/>
      <c r="P26" s="57"/>
      <c r="Q26" s="260">
        <v>0</v>
      </c>
      <c r="R26" s="261">
        <v>0</v>
      </c>
      <c r="S26" s="261">
        <v>0</v>
      </c>
      <c r="T26" s="262">
        <v>0</v>
      </c>
      <c r="U26" s="263">
        <f t="shared" si="30"/>
        <v>0</v>
      </c>
      <c r="V26" s="261">
        <v>0</v>
      </c>
      <c r="W26" s="261">
        <f t="shared" si="31"/>
        <v>0</v>
      </c>
      <c r="X26" s="262"/>
      <c r="Y26" s="262"/>
      <c r="Z26" s="171"/>
      <c r="AA26" s="131">
        <v>0</v>
      </c>
      <c r="AB26" s="131">
        <v>0</v>
      </c>
      <c r="AC26" s="264">
        <v>0</v>
      </c>
      <c r="AD26" s="120">
        <f t="shared" si="32"/>
        <v>0</v>
      </c>
      <c r="AE26" s="131">
        <v>0</v>
      </c>
      <c r="AF26" s="265">
        <f t="shared" si="33"/>
        <v>0</v>
      </c>
      <c r="AG26" s="262"/>
      <c r="AH26" s="266"/>
      <c r="AI26" s="260">
        <f t="shared" si="34"/>
        <v>0</v>
      </c>
      <c r="AJ26" s="267">
        <f t="shared" si="35"/>
        <v>0</v>
      </c>
      <c r="AK26" s="268">
        <f t="shared" si="36"/>
        <v>0</v>
      </c>
      <c r="AL26" s="269"/>
      <c r="AM26" s="260"/>
      <c r="AN26" s="261"/>
      <c r="AO26" s="111"/>
      <c r="AP26">
        <f t="shared" si="10"/>
        <v>2941</v>
      </c>
      <c r="AQ26" t="str">
        <f t="shared" si="11"/>
        <v>Refacciones y accesorios menores de equipo de cómputo y tecnologías de la información.( USB)</v>
      </c>
      <c r="AR26" s="286">
        <f t="shared" si="12"/>
        <v>0</v>
      </c>
      <c r="AS26" s="286">
        <f t="shared" si="13"/>
        <v>0</v>
      </c>
      <c r="AT26" s="286">
        <f t="shared" si="14"/>
        <v>0</v>
      </c>
      <c r="AU26" s="286">
        <f t="shared" si="15"/>
        <v>0</v>
      </c>
      <c r="AV26" s="286">
        <f t="shared" si="16"/>
        <v>0</v>
      </c>
      <c r="AW26" s="286">
        <f t="shared" si="17"/>
        <v>0</v>
      </c>
      <c r="AX26" s="286">
        <f t="shared" si="18"/>
        <v>0</v>
      </c>
      <c r="AY26" s="286">
        <f t="shared" si="19"/>
        <v>0</v>
      </c>
      <c r="AZ26" s="286">
        <f t="shared" si="20"/>
        <v>0</v>
      </c>
      <c r="BA26" s="286">
        <f t="shared" si="21"/>
        <v>0</v>
      </c>
      <c r="BB26" s="286">
        <f t="shared" si="22"/>
        <v>0</v>
      </c>
      <c r="BC26" s="286">
        <f t="shared" si="23"/>
        <v>0</v>
      </c>
      <c r="BD26" s="286">
        <f t="shared" si="24"/>
        <v>0</v>
      </c>
      <c r="BE26" s="286">
        <f t="shared" si="25"/>
        <v>0</v>
      </c>
    </row>
    <row r="27" spans="2:57" ht="50.25" customHeight="1" x14ac:dyDescent="0.25">
      <c r="B27" s="345">
        <v>4</v>
      </c>
      <c r="C27" s="346" t="s">
        <v>86</v>
      </c>
      <c r="D27" s="253">
        <v>1</v>
      </c>
      <c r="E27" s="159" t="s">
        <v>102</v>
      </c>
      <c r="F27" s="8" t="s">
        <v>42</v>
      </c>
      <c r="G27" s="165" t="s">
        <v>43</v>
      </c>
      <c r="H27" s="129">
        <v>0</v>
      </c>
      <c r="I27" s="9">
        <v>0</v>
      </c>
      <c r="J27" s="9">
        <v>0</v>
      </c>
      <c r="K27" s="10">
        <v>0</v>
      </c>
      <c r="L27" s="72">
        <f t="shared" si="28"/>
        <v>0</v>
      </c>
      <c r="M27" s="121">
        <v>0</v>
      </c>
      <c r="N27" s="73">
        <f t="shared" si="29"/>
        <v>0</v>
      </c>
      <c r="O27" s="121"/>
      <c r="P27" s="73"/>
      <c r="Q27" s="62">
        <v>0</v>
      </c>
      <c r="R27" s="115">
        <v>0</v>
      </c>
      <c r="S27" s="115">
        <v>0</v>
      </c>
      <c r="T27" s="133">
        <v>0</v>
      </c>
      <c r="U27" s="134">
        <f t="shared" si="30"/>
        <v>0</v>
      </c>
      <c r="V27" s="115">
        <v>0</v>
      </c>
      <c r="W27" s="115">
        <f t="shared" si="31"/>
        <v>0</v>
      </c>
      <c r="X27" s="68"/>
      <c r="Y27" s="68"/>
      <c r="Z27" s="145">
        <v>0</v>
      </c>
      <c r="AA27" s="121">
        <v>0</v>
      </c>
      <c r="AB27" s="121">
        <v>0</v>
      </c>
      <c r="AC27" s="146">
        <v>0</v>
      </c>
      <c r="AD27" s="61">
        <f t="shared" si="32"/>
        <v>0</v>
      </c>
      <c r="AE27" s="151">
        <v>0</v>
      </c>
      <c r="AF27" s="152">
        <f t="shared" si="33"/>
        <v>0</v>
      </c>
      <c r="AG27" s="68"/>
      <c r="AH27" s="85"/>
      <c r="AI27" s="67">
        <f t="shared" si="34"/>
        <v>0</v>
      </c>
      <c r="AJ27" s="153">
        <f t="shared" si="35"/>
        <v>0</v>
      </c>
      <c r="AK27" s="154">
        <f t="shared" si="36"/>
        <v>0</v>
      </c>
      <c r="AL27" s="103"/>
      <c r="AM27" s="67"/>
      <c r="AN27" s="157"/>
      <c r="AO27" s="110"/>
      <c r="AP27" t="str">
        <f t="shared" si="10"/>
        <v>NR</v>
      </c>
      <c r="AQ27" t="str">
        <f t="shared" si="11"/>
        <v>Ninguna</v>
      </c>
      <c r="AR27" s="286">
        <f t="shared" si="12"/>
        <v>0</v>
      </c>
      <c r="AS27" s="286">
        <f t="shared" si="13"/>
        <v>0</v>
      </c>
      <c r="AT27" s="286">
        <f t="shared" si="14"/>
        <v>0</v>
      </c>
      <c r="AU27" s="286">
        <f t="shared" si="15"/>
        <v>0</v>
      </c>
      <c r="AV27" s="286">
        <f t="shared" si="16"/>
        <v>0</v>
      </c>
      <c r="AW27" s="286">
        <f t="shared" si="17"/>
        <v>0</v>
      </c>
      <c r="AX27" s="286">
        <f t="shared" si="18"/>
        <v>0</v>
      </c>
      <c r="AY27" s="286">
        <f t="shared" si="19"/>
        <v>0</v>
      </c>
      <c r="AZ27" s="286">
        <f t="shared" si="20"/>
        <v>0</v>
      </c>
      <c r="BA27" s="286">
        <f t="shared" si="21"/>
        <v>0</v>
      </c>
      <c r="BB27" s="286">
        <f t="shared" si="22"/>
        <v>0</v>
      </c>
      <c r="BC27" s="286">
        <f t="shared" si="23"/>
        <v>0</v>
      </c>
      <c r="BD27" s="286">
        <f t="shared" si="24"/>
        <v>0</v>
      </c>
      <c r="BE27" s="286">
        <f t="shared" si="25"/>
        <v>0</v>
      </c>
    </row>
    <row r="28" spans="2:57" ht="45.75" customHeight="1" x14ac:dyDescent="0.25">
      <c r="B28" s="345"/>
      <c r="C28" s="346"/>
      <c r="D28" s="250">
        <v>2</v>
      </c>
      <c r="E28" s="158" t="s">
        <v>103</v>
      </c>
      <c r="F28" s="15">
        <v>2111</v>
      </c>
      <c r="G28" s="164" t="s">
        <v>143</v>
      </c>
      <c r="H28" s="127">
        <v>0</v>
      </c>
      <c r="I28" s="16">
        <v>0</v>
      </c>
      <c r="J28" s="16">
        <v>1500</v>
      </c>
      <c r="K28" s="17">
        <v>2500</v>
      </c>
      <c r="L28" s="18">
        <f t="shared" si="28"/>
        <v>4000</v>
      </c>
      <c r="M28" s="147">
        <v>0</v>
      </c>
      <c r="N28" s="147">
        <f t="shared" si="29"/>
        <v>4000</v>
      </c>
      <c r="O28" s="16"/>
      <c r="P28" s="71"/>
      <c r="Q28" s="19">
        <v>1500</v>
      </c>
      <c r="R28" s="79">
        <v>0</v>
      </c>
      <c r="S28" s="79">
        <v>2000</v>
      </c>
      <c r="T28" s="88">
        <v>0</v>
      </c>
      <c r="U28" s="91">
        <f t="shared" si="30"/>
        <v>3500</v>
      </c>
      <c r="V28" s="79">
        <v>0</v>
      </c>
      <c r="W28" s="79">
        <f t="shared" si="31"/>
        <v>3500</v>
      </c>
      <c r="X28" s="88"/>
      <c r="Y28" s="88"/>
      <c r="Z28" s="130">
        <v>2500</v>
      </c>
      <c r="AA28" s="70">
        <v>2500</v>
      </c>
      <c r="AB28" s="70">
        <v>2000</v>
      </c>
      <c r="AC28" s="144">
        <v>2000</v>
      </c>
      <c r="AD28" s="18">
        <f t="shared" si="32"/>
        <v>9000</v>
      </c>
      <c r="AE28" s="147">
        <v>0</v>
      </c>
      <c r="AF28" s="148">
        <f t="shared" si="33"/>
        <v>9000</v>
      </c>
      <c r="AG28" s="88"/>
      <c r="AH28" s="80"/>
      <c r="AI28" s="74">
        <f t="shared" si="34"/>
        <v>16500</v>
      </c>
      <c r="AJ28" s="75">
        <f t="shared" si="35"/>
        <v>0</v>
      </c>
      <c r="AK28" s="76">
        <f t="shared" si="36"/>
        <v>16500</v>
      </c>
      <c r="AL28" s="101"/>
      <c r="AM28" s="19"/>
      <c r="AN28" s="79"/>
      <c r="AO28" s="110"/>
      <c r="AP28">
        <f t="shared" si="10"/>
        <v>2111</v>
      </c>
      <c r="AQ28" t="str">
        <f t="shared" si="11"/>
        <v>Materiales, Útiles y equipos menores de oficina</v>
      </c>
      <c r="AR28" s="286">
        <f t="shared" si="12"/>
        <v>0</v>
      </c>
      <c r="AS28" s="286">
        <f t="shared" si="13"/>
        <v>0</v>
      </c>
      <c r="AT28" s="286">
        <f t="shared" si="14"/>
        <v>1500</v>
      </c>
      <c r="AU28" s="286">
        <f t="shared" si="15"/>
        <v>2500</v>
      </c>
      <c r="AV28" s="286">
        <f t="shared" si="16"/>
        <v>1500</v>
      </c>
      <c r="AW28" s="286">
        <f t="shared" si="17"/>
        <v>0</v>
      </c>
      <c r="AX28" s="286">
        <f t="shared" si="18"/>
        <v>2000</v>
      </c>
      <c r="AY28" s="286">
        <f t="shared" si="19"/>
        <v>0</v>
      </c>
      <c r="AZ28" s="286">
        <f t="shared" si="20"/>
        <v>2500</v>
      </c>
      <c r="BA28" s="286">
        <f t="shared" si="21"/>
        <v>2500</v>
      </c>
      <c r="BB28" s="286">
        <f t="shared" si="22"/>
        <v>2000</v>
      </c>
      <c r="BC28" s="286">
        <f t="shared" si="23"/>
        <v>2000</v>
      </c>
      <c r="BD28" s="286">
        <f t="shared" si="24"/>
        <v>16500</v>
      </c>
      <c r="BE28" s="286">
        <f t="shared" si="25"/>
        <v>0</v>
      </c>
    </row>
    <row r="29" spans="2:57" ht="39" customHeight="1" x14ac:dyDescent="0.25">
      <c r="B29" s="345"/>
      <c r="C29" s="346"/>
      <c r="D29" s="250">
        <v>3</v>
      </c>
      <c r="E29" s="158" t="s">
        <v>104</v>
      </c>
      <c r="F29" s="15" t="s">
        <v>42</v>
      </c>
      <c r="G29" s="164" t="s">
        <v>43</v>
      </c>
      <c r="H29" s="129">
        <v>0</v>
      </c>
      <c r="I29" s="9">
        <v>0</v>
      </c>
      <c r="J29" s="9">
        <v>0</v>
      </c>
      <c r="K29" s="10">
        <v>0</v>
      </c>
      <c r="L29" s="18">
        <f t="shared" ref="L29:L30" si="46">H29+I29+J29+K29</f>
        <v>0</v>
      </c>
      <c r="M29" s="147">
        <v>0</v>
      </c>
      <c r="N29" s="147">
        <f t="shared" ref="N29:N30" si="47">L29-M29</f>
        <v>0</v>
      </c>
      <c r="O29" s="16"/>
      <c r="P29" s="71"/>
      <c r="Q29" s="19">
        <v>0</v>
      </c>
      <c r="R29" s="79">
        <v>0</v>
      </c>
      <c r="S29" s="79">
        <v>0</v>
      </c>
      <c r="T29" s="88">
        <v>0</v>
      </c>
      <c r="U29" s="91">
        <f t="shared" si="30"/>
        <v>0</v>
      </c>
      <c r="V29" s="79">
        <v>0</v>
      </c>
      <c r="W29" s="79">
        <f t="shared" si="31"/>
        <v>0</v>
      </c>
      <c r="X29" s="88"/>
      <c r="Y29" s="88"/>
      <c r="Z29" s="130">
        <v>0</v>
      </c>
      <c r="AA29" s="70">
        <v>0</v>
      </c>
      <c r="AB29" s="70">
        <v>0</v>
      </c>
      <c r="AC29" s="144">
        <v>0</v>
      </c>
      <c r="AD29" s="18">
        <f t="shared" si="32"/>
        <v>0</v>
      </c>
      <c r="AE29" s="147">
        <v>0</v>
      </c>
      <c r="AF29" s="148">
        <f t="shared" si="33"/>
        <v>0</v>
      </c>
      <c r="AG29" s="88"/>
      <c r="AH29" s="80"/>
      <c r="AI29" s="74">
        <f t="shared" si="34"/>
        <v>0</v>
      </c>
      <c r="AJ29" s="75">
        <f t="shared" si="35"/>
        <v>0</v>
      </c>
      <c r="AK29" s="76">
        <f t="shared" si="36"/>
        <v>0</v>
      </c>
      <c r="AL29" s="101"/>
      <c r="AM29" s="19"/>
      <c r="AN29" s="79"/>
      <c r="AO29" s="110"/>
      <c r="AP29" t="str">
        <f t="shared" si="10"/>
        <v>NR</v>
      </c>
      <c r="AQ29" t="str">
        <f t="shared" si="11"/>
        <v>Ninguna</v>
      </c>
      <c r="AR29" s="286">
        <f t="shared" si="12"/>
        <v>0</v>
      </c>
      <c r="AS29" s="286">
        <f t="shared" si="13"/>
        <v>0</v>
      </c>
      <c r="AT29" s="286">
        <f t="shared" si="14"/>
        <v>0</v>
      </c>
      <c r="AU29" s="286">
        <f t="shared" si="15"/>
        <v>0</v>
      </c>
      <c r="AV29" s="286">
        <f t="shared" si="16"/>
        <v>0</v>
      </c>
      <c r="AW29" s="286">
        <f t="shared" si="17"/>
        <v>0</v>
      </c>
      <c r="AX29" s="286">
        <f t="shared" si="18"/>
        <v>0</v>
      </c>
      <c r="AY29" s="286">
        <f t="shared" si="19"/>
        <v>0</v>
      </c>
      <c r="AZ29" s="286">
        <f t="shared" si="20"/>
        <v>0</v>
      </c>
      <c r="BA29" s="286">
        <f t="shared" si="21"/>
        <v>0</v>
      </c>
      <c r="BB29" s="286">
        <f t="shared" si="22"/>
        <v>0</v>
      </c>
      <c r="BC29" s="286">
        <f t="shared" si="23"/>
        <v>0</v>
      </c>
      <c r="BD29" s="286">
        <f t="shared" si="24"/>
        <v>0</v>
      </c>
      <c r="BE29" s="286">
        <f t="shared" si="25"/>
        <v>0</v>
      </c>
    </row>
    <row r="30" spans="2:57" ht="42.75" customHeight="1" x14ac:dyDescent="0.25">
      <c r="B30" s="345"/>
      <c r="C30" s="346"/>
      <c r="D30" s="251">
        <v>4</v>
      </c>
      <c r="E30" s="160" t="s">
        <v>105</v>
      </c>
      <c r="F30" s="161" t="s">
        <v>42</v>
      </c>
      <c r="G30" s="162" t="s">
        <v>43</v>
      </c>
      <c r="H30" s="130">
        <v>0</v>
      </c>
      <c r="I30" s="70">
        <v>0</v>
      </c>
      <c r="J30" s="70"/>
      <c r="K30" s="71">
        <v>0</v>
      </c>
      <c r="L30" s="132">
        <f t="shared" si="46"/>
        <v>0</v>
      </c>
      <c r="M30" s="149">
        <v>0</v>
      </c>
      <c r="N30" s="149">
        <f t="shared" si="47"/>
        <v>0</v>
      </c>
      <c r="O30" s="70"/>
      <c r="P30" s="71"/>
      <c r="Q30" s="74">
        <v>0</v>
      </c>
      <c r="R30" s="117">
        <v>0</v>
      </c>
      <c r="S30" s="117"/>
      <c r="T30" s="135">
        <v>0</v>
      </c>
      <c r="U30" s="136">
        <f t="shared" si="30"/>
        <v>0</v>
      </c>
      <c r="V30" s="117">
        <v>0</v>
      </c>
      <c r="W30" s="117">
        <f t="shared" si="31"/>
        <v>0</v>
      </c>
      <c r="X30" s="135"/>
      <c r="Y30" s="135"/>
      <c r="Z30" s="130">
        <v>0</v>
      </c>
      <c r="AA30" s="70">
        <v>0</v>
      </c>
      <c r="AB30" s="70"/>
      <c r="AC30" s="144">
        <v>0</v>
      </c>
      <c r="AD30" s="132">
        <f t="shared" si="32"/>
        <v>0</v>
      </c>
      <c r="AE30" s="149">
        <v>0</v>
      </c>
      <c r="AF30" s="150">
        <f t="shared" si="33"/>
        <v>0</v>
      </c>
      <c r="AG30" s="135"/>
      <c r="AH30" s="172"/>
      <c r="AI30" s="74">
        <f t="shared" si="34"/>
        <v>0</v>
      </c>
      <c r="AJ30" s="75">
        <f t="shared" si="35"/>
        <v>0</v>
      </c>
      <c r="AK30" s="76">
        <f t="shared" si="36"/>
        <v>0</v>
      </c>
      <c r="AL30" s="173"/>
      <c r="AM30" s="74"/>
      <c r="AN30" s="117"/>
      <c r="AO30" s="118"/>
      <c r="AP30" t="str">
        <f t="shared" si="10"/>
        <v>NR</v>
      </c>
      <c r="AQ30" t="str">
        <f t="shared" si="11"/>
        <v>Ninguna</v>
      </c>
      <c r="AR30" s="286">
        <f t="shared" si="12"/>
        <v>0</v>
      </c>
      <c r="AS30" s="286">
        <f t="shared" si="13"/>
        <v>0</v>
      </c>
      <c r="AT30" s="286">
        <f t="shared" si="14"/>
        <v>0</v>
      </c>
      <c r="AU30" s="286">
        <f t="shared" si="15"/>
        <v>0</v>
      </c>
      <c r="AV30" s="286">
        <f t="shared" si="16"/>
        <v>0</v>
      </c>
      <c r="AW30" s="286">
        <f t="shared" si="17"/>
        <v>0</v>
      </c>
      <c r="AX30" s="286">
        <f t="shared" si="18"/>
        <v>0</v>
      </c>
      <c r="AY30" s="286">
        <f t="shared" si="19"/>
        <v>0</v>
      </c>
      <c r="AZ30" s="286">
        <f t="shared" si="20"/>
        <v>0</v>
      </c>
      <c r="BA30" s="286">
        <f t="shared" si="21"/>
        <v>0</v>
      </c>
      <c r="BB30" s="286">
        <f t="shared" si="22"/>
        <v>0</v>
      </c>
      <c r="BC30" s="286">
        <f t="shared" si="23"/>
        <v>0</v>
      </c>
      <c r="BD30" s="286">
        <f t="shared" si="24"/>
        <v>0</v>
      </c>
      <c r="BE30" s="286">
        <f t="shared" si="25"/>
        <v>0</v>
      </c>
    </row>
    <row r="31" spans="2:57" ht="46.5" customHeight="1" x14ac:dyDescent="0.25">
      <c r="B31" s="335">
        <v>5</v>
      </c>
      <c r="C31" s="338" t="s">
        <v>87</v>
      </c>
      <c r="D31" s="249">
        <v>1</v>
      </c>
      <c r="E31" s="209" t="s">
        <v>106</v>
      </c>
      <c r="F31" s="210" t="s">
        <v>42</v>
      </c>
      <c r="G31" s="279" t="s">
        <v>43</v>
      </c>
      <c r="H31" s="86">
        <v>0</v>
      </c>
      <c r="I31" s="77">
        <v>0</v>
      </c>
      <c r="J31" s="77">
        <v>0</v>
      </c>
      <c r="K31" s="87">
        <v>0</v>
      </c>
      <c r="L31" s="90">
        <f t="shared" ref="L31:L34" si="48">H31+I31+J31+K31</f>
        <v>0</v>
      </c>
      <c r="M31" s="77">
        <v>0</v>
      </c>
      <c r="N31" s="77">
        <f t="shared" ref="N31:N34" si="49">L31-M31</f>
        <v>0</v>
      </c>
      <c r="O31" s="77"/>
      <c r="P31" s="87"/>
      <c r="Q31" s="86">
        <v>0</v>
      </c>
      <c r="R31" s="77">
        <v>0</v>
      </c>
      <c r="S31" s="77">
        <v>0</v>
      </c>
      <c r="T31" s="187">
        <v>0</v>
      </c>
      <c r="U31" s="182">
        <f t="shared" ref="U31:U34" si="50">Q31+R31+S31+T31</f>
        <v>0</v>
      </c>
      <c r="V31" s="77">
        <v>0</v>
      </c>
      <c r="W31" s="77">
        <f t="shared" ref="W31:W34" si="51">U31-V31</f>
        <v>0</v>
      </c>
      <c r="X31" s="77"/>
      <c r="Y31" s="87"/>
      <c r="Z31" s="86">
        <v>0</v>
      </c>
      <c r="AA31" s="77">
        <v>0</v>
      </c>
      <c r="AB31" s="77">
        <v>0</v>
      </c>
      <c r="AC31" s="187">
        <v>0</v>
      </c>
      <c r="AD31" s="182">
        <f t="shared" ref="AD31:AD34" si="52">Z31+AA31+AB31+AC31</f>
        <v>0</v>
      </c>
      <c r="AE31" s="77">
        <v>0</v>
      </c>
      <c r="AF31" s="77">
        <f t="shared" ref="AF31:AF34" si="53">AD31-AE31</f>
        <v>0</v>
      </c>
      <c r="AG31" s="77"/>
      <c r="AH31" s="87"/>
      <c r="AI31" s="86">
        <f t="shared" ref="AI31:AI34" si="54">L31+U31+AD31</f>
        <v>0</v>
      </c>
      <c r="AJ31" s="77">
        <f t="shared" ref="AJ31:AJ34" si="55">M31+V31+AE31</f>
        <v>0</v>
      </c>
      <c r="AK31" s="78">
        <f t="shared" ref="AK31:AK34" si="56">AI31-AJ31</f>
        <v>0</v>
      </c>
      <c r="AL31" s="168"/>
      <c r="AM31" s="86"/>
      <c r="AN31" s="77"/>
      <c r="AO31" s="176"/>
      <c r="AP31" t="str">
        <f t="shared" si="10"/>
        <v>NR</v>
      </c>
      <c r="AQ31" t="str">
        <f t="shared" si="11"/>
        <v>Ninguna</v>
      </c>
      <c r="AR31" s="286">
        <f t="shared" si="12"/>
        <v>0</v>
      </c>
      <c r="AS31" s="286">
        <f t="shared" si="13"/>
        <v>0</v>
      </c>
      <c r="AT31" s="286">
        <f t="shared" si="14"/>
        <v>0</v>
      </c>
      <c r="AU31" s="286">
        <f t="shared" si="15"/>
        <v>0</v>
      </c>
      <c r="AV31" s="286">
        <f t="shared" si="16"/>
        <v>0</v>
      </c>
      <c r="AW31" s="286">
        <f t="shared" si="17"/>
        <v>0</v>
      </c>
      <c r="AX31" s="286">
        <f t="shared" si="18"/>
        <v>0</v>
      </c>
      <c r="AY31" s="286">
        <f t="shared" si="19"/>
        <v>0</v>
      </c>
      <c r="AZ31" s="286">
        <f t="shared" si="20"/>
        <v>0</v>
      </c>
      <c r="BA31" s="286">
        <f t="shared" si="21"/>
        <v>0</v>
      </c>
      <c r="BB31" s="286">
        <f t="shared" si="22"/>
        <v>0</v>
      </c>
      <c r="BC31" s="286">
        <f t="shared" si="23"/>
        <v>0</v>
      </c>
      <c r="BD31" s="286">
        <f t="shared" si="24"/>
        <v>0</v>
      </c>
      <c r="BE31" s="286">
        <f t="shared" si="25"/>
        <v>0</v>
      </c>
    </row>
    <row r="32" spans="2:57" ht="54.75" customHeight="1" x14ac:dyDescent="0.25">
      <c r="B32" s="336"/>
      <c r="C32" s="339"/>
      <c r="D32" s="250">
        <v>2</v>
      </c>
      <c r="E32" s="211" t="s">
        <v>107</v>
      </c>
      <c r="F32" s="257">
        <v>2141</v>
      </c>
      <c r="G32" s="258" t="s">
        <v>142</v>
      </c>
      <c r="H32" s="19">
        <v>0</v>
      </c>
      <c r="I32" s="79">
        <v>4000</v>
      </c>
      <c r="J32" s="79">
        <v>0</v>
      </c>
      <c r="K32" s="88">
        <v>0</v>
      </c>
      <c r="L32" s="91">
        <f>H32+I32+J32+K32</f>
        <v>4000</v>
      </c>
      <c r="M32" s="79">
        <v>0</v>
      </c>
      <c r="N32" s="79">
        <f t="shared" si="49"/>
        <v>4000</v>
      </c>
      <c r="O32" s="79"/>
      <c r="P32" s="88"/>
      <c r="Q32" s="19">
        <v>4000</v>
      </c>
      <c r="R32" s="79">
        <v>0</v>
      </c>
      <c r="S32" s="79">
        <v>4906</v>
      </c>
      <c r="T32" s="188">
        <v>0</v>
      </c>
      <c r="U32" s="183">
        <f t="shared" si="50"/>
        <v>8906</v>
      </c>
      <c r="V32" s="79">
        <v>0</v>
      </c>
      <c r="W32" s="79">
        <f t="shared" si="51"/>
        <v>8906</v>
      </c>
      <c r="X32" s="79"/>
      <c r="Y32" s="88"/>
      <c r="Z32" s="19">
        <v>4000</v>
      </c>
      <c r="AA32" s="79">
        <v>0</v>
      </c>
      <c r="AB32" s="79">
        <v>2706</v>
      </c>
      <c r="AC32" s="188">
        <v>0</v>
      </c>
      <c r="AD32" s="183">
        <f t="shared" si="52"/>
        <v>6706</v>
      </c>
      <c r="AE32" s="79">
        <v>0</v>
      </c>
      <c r="AF32" s="79">
        <f t="shared" si="53"/>
        <v>6706</v>
      </c>
      <c r="AG32" s="79"/>
      <c r="AH32" s="88"/>
      <c r="AI32" s="19">
        <f t="shared" si="54"/>
        <v>19612</v>
      </c>
      <c r="AJ32" s="79">
        <f t="shared" si="55"/>
        <v>0</v>
      </c>
      <c r="AK32" s="80">
        <f t="shared" si="56"/>
        <v>19612</v>
      </c>
      <c r="AL32" s="101"/>
      <c r="AM32" s="19"/>
      <c r="AN32" s="79"/>
      <c r="AO32" s="177"/>
      <c r="AP32">
        <f t="shared" si="10"/>
        <v>2141</v>
      </c>
      <c r="AQ32" t="str">
        <f t="shared" si="11"/>
        <v>Materiales, útiles y equipos menores de tecnólogias de la información y comunicaciones</v>
      </c>
      <c r="AR32" s="286">
        <f t="shared" si="12"/>
        <v>0</v>
      </c>
      <c r="AS32" s="286">
        <f t="shared" si="13"/>
        <v>4000</v>
      </c>
      <c r="AT32" s="286">
        <f t="shared" si="14"/>
        <v>0</v>
      </c>
      <c r="AU32" s="286">
        <f t="shared" si="15"/>
        <v>0</v>
      </c>
      <c r="AV32" s="286">
        <f t="shared" si="16"/>
        <v>4000</v>
      </c>
      <c r="AW32" s="286">
        <f t="shared" si="17"/>
        <v>0</v>
      </c>
      <c r="AX32" s="286">
        <f t="shared" si="18"/>
        <v>4906</v>
      </c>
      <c r="AY32" s="286">
        <f t="shared" si="19"/>
        <v>0</v>
      </c>
      <c r="AZ32" s="286">
        <f t="shared" si="20"/>
        <v>4000</v>
      </c>
      <c r="BA32" s="286">
        <f t="shared" si="21"/>
        <v>0</v>
      </c>
      <c r="BB32" s="286">
        <f t="shared" si="22"/>
        <v>2706</v>
      </c>
      <c r="BC32" s="286">
        <f t="shared" si="23"/>
        <v>0</v>
      </c>
      <c r="BD32" s="286">
        <f t="shared" si="24"/>
        <v>19612</v>
      </c>
      <c r="BE32" s="286">
        <f t="shared" si="25"/>
        <v>0</v>
      </c>
    </row>
    <row r="33" spans="2:57" ht="64.5" customHeight="1" x14ac:dyDescent="0.25">
      <c r="B33" s="336"/>
      <c r="C33" s="339"/>
      <c r="D33" s="250">
        <v>3</v>
      </c>
      <c r="E33" s="211" t="s">
        <v>108</v>
      </c>
      <c r="F33" s="245" t="s">
        <v>42</v>
      </c>
      <c r="G33" s="280" t="s">
        <v>43</v>
      </c>
      <c r="H33" s="19">
        <v>0</v>
      </c>
      <c r="I33" s="79">
        <v>0</v>
      </c>
      <c r="J33" s="79">
        <v>0</v>
      </c>
      <c r="K33" s="88">
        <v>0</v>
      </c>
      <c r="L33" s="91">
        <f t="shared" si="48"/>
        <v>0</v>
      </c>
      <c r="M33" s="79">
        <v>0</v>
      </c>
      <c r="N33" s="79">
        <f t="shared" si="49"/>
        <v>0</v>
      </c>
      <c r="O33" s="79"/>
      <c r="P33" s="88"/>
      <c r="Q33" s="19">
        <v>0</v>
      </c>
      <c r="R33" s="79">
        <v>0</v>
      </c>
      <c r="S33" s="79">
        <v>0</v>
      </c>
      <c r="T33" s="188">
        <v>0</v>
      </c>
      <c r="U33" s="183">
        <f t="shared" si="50"/>
        <v>0</v>
      </c>
      <c r="V33" s="79">
        <v>0</v>
      </c>
      <c r="W33" s="79">
        <f t="shared" si="51"/>
        <v>0</v>
      </c>
      <c r="X33" s="79"/>
      <c r="Y33" s="88"/>
      <c r="Z33" s="19">
        <v>0</v>
      </c>
      <c r="AA33" s="79">
        <v>0</v>
      </c>
      <c r="AB33" s="79">
        <v>0</v>
      </c>
      <c r="AC33" s="188">
        <v>0</v>
      </c>
      <c r="AD33" s="183">
        <f t="shared" si="52"/>
        <v>0</v>
      </c>
      <c r="AE33" s="79">
        <v>0</v>
      </c>
      <c r="AF33" s="79">
        <f t="shared" si="53"/>
        <v>0</v>
      </c>
      <c r="AG33" s="79"/>
      <c r="AH33" s="88"/>
      <c r="AI33" s="19">
        <f t="shared" si="54"/>
        <v>0</v>
      </c>
      <c r="AJ33" s="79">
        <f t="shared" si="55"/>
        <v>0</v>
      </c>
      <c r="AK33" s="80">
        <f t="shared" si="56"/>
        <v>0</v>
      </c>
      <c r="AL33" s="101"/>
      <c r="AM33" s="19"/>
      <c r="AN33" s="79"/>
      <c r="AO33" s="177"/>
      <c r="AP33" t="str">
        <f t="shared" si="10"/>
        <v>NR</v>
      </c>
      <c r="AQ33" t="str">
        <f t="shared" si="11"/>
        <v>Ninguna</v>
      </c>
      <c r="AR33" s="286">
        <f t="shared" si="12"/>
        <v>0</v>
      </c>
      <c r="AS33" s="286">
        <f t="shared" si="13"/>
        <v>0</v>
      </c>
      <c r="AT33" s="286">
        <f t="shared" si="14"/>
        <v>0</v>
      </c>
      <c r="AU33" s="286">
        <f t="shared" si="15"/>
        <v>0</v>
      </c>
      <c r="AV33" s="286">
        <f t="shared" si="16"/>
        <v>0</v>
      </c>
      <c r="AW33" s="286">
        <f t="shared" si="17"/>
        <v>0</v>
      </c>
      <c r="AX33" s="286">
        <f t="shared" si="18"/>
        <v>0</v>
      </c>
      <c r="AY33" s="286">
        <f t="shared" si="19"/>
        <v>0</v>
      </c>
      <c r="AZ33" s="286">
        <f t="shared" si="20"/>
        <v>0</v>
      </c>
      <c r="BA33" s="286">
        <f t="shared" si="21"/>
        <v>0</v>
      </c>
      <c r="BB33" s="286">
        <f t="shared" si="22"/>
        <v>0</v>
      </c>
      <c r="BC33" s="286">
        <f t="shared" si="23"/>
        <v>0</v>
      </c>
      <c r="BD33" s="286">
        <f t="shared" si="24"/>
        <v>0</v>
      </c>
      <c r="BE33" s="286">
        <f t="shared" si="25"/>
        <v>0</v>
      </c>
    </row>
    <row r="34" spans="2:57" ht="57.75" customHeight="1" x14ac:dyDescent="0.25">
      <c r="B34" s="337"/>
      <c r="C34" s="340"/>
      <c r="D34" s="252">
        <v>4</v>
      </c>
      <c r="E34" s="213" t="s">
        <v>109</v>
      </c>
      <c r="F34" s="214" t="s">
        <v>42</v>
      </c>
      <c r="G34" s="281" t="s">
        <v>43</v>
      </c>
      <c r="H34" s="58">
        <v>0</v>
      </c>
      <c r="I34" s="81">
        <v>0</v>
      </c>
      <c r="J34" s="81">
        <v>0</v>
      </c>
      <c r="K34" s="89">
        <v>0</v>
      </c>
      <c r="L34" s="92">
        <f t="shared" si="48"/>
        <v>0</v>
      </c>
      <c r="M34" s="81">
        <v>0</v>
      </c>
      <c r="N34" s="81">
        <f t="shared" si="49"/>
        <v>0</v>
      </c>
      <c r="O34" s="81"/>
      <c r="P34" s="89"/>
      <c r="Q34" s="58">
        <v>0</v>
      </c>
      <c r="R34" s="81">
        <v>0</v>
      </c>
      <c r="S34" s="81">
        <v>0</v>
      </c>
      <c r="T34" s="189">
        <v>0</v>
      </c>
      <c r="U34" s="184">
        <f t="shared" si="50"/>
        <v>0</v>
      </c>
      <c r="V34" s="81">
        <v>0</v>
      </c>
      <c r="W34" s="81">
        <f t="shared" si="51"/>
        <v>0</v>
      </c>
      <c r="X34" s="81"/>
      <c r="Y34" s="89"/>
      <c r="Z34" s="58">
        <v>0</v>
      </c>
      <c r="AA34" s="81">
        <v>0</v>
      </c>
      <c r="AB34" s="81">
        <v>0</v>
      </c>
      <c r="AC34" s="189">
        <v>0</v>
      </c>
      <c r="AD34" s="184">
        <f t="shared" si="52"/>
        <v>0</v>
      </c>
      <c r="AE34" s="81">
        <v>0</v>
      </c>
      <c r="AF34" s="81">
        <f t="shared" si="53"/>
        <v>0</v>
      </c>
      <c r="AG34" s="81"/>
      <c r="AH34" s="89"/>
      <c r="AI34" s="58">
        <f t="shared" si="54"/>
        <v>0</v>
      </c>
      <c r="AJ34" s="81">
        <f t="shared" si="55"/>
        <v>0</v>
      </c>
      <c r="AK34" s="82">
        <f t="shared" si="56"/>
        <v>0</v>
      </c>
      <c r="AL34" s="102"/>
      <c r="AM34" s="58"/>
      <c r="AN34" s="81"/>
      <c r="AO34" s="181"/>
      <c r="AP34" t="str">
        <f t="shared" si="10"/>
        <v>NR</v>
      </c>
      <c r="AQ34" t="str">
        <f t="shared" si="11"/>
        <v>Ninguna</v>
      </c>
      <c r="AR34" s="286">
        <f t="shared" si="12"/>
        <v>0</v>
      </c>
      <c r="AS34" s="286">
        <f t="shared" si="13"/>
        <v>0</v>
      </c>
      <c r="AT34" s="286">
        <f t="shared" si="14"/>
        <v>0</v>
      </c>
      <c r="AU34" s="286">
        <f t="shared" si="15"/>
        <v>0</v>
      </c>
      <c r="AV34" s="286">
        <f t="shared" si="16"/>
        <v>0</v>
      </c>
      <c r="AW34" s="286">
        <f t="shared" si="17"/>
        <v>0</v>
      </c>
      <c r="AX34" s="286">
        <f t="shared" si="18"/>
        <v>0</v>
      </c>
      <c r="AY34" s="286">
        <f t="shared" si="19"/>
        <v>0</v>
      </c>
      <c r="AZ34" s="286">
        <f t="shared" si="20"/>
        <v>0</v>
      </c>
      <c r="BA34" s="286">
        <f t="shared" si="21"/>
        <v>0</v>
      </c>
      <c r="BB34" s="286">
        <f t="shared" si="22"/>
        <v>0</v>
      </c>
      <c r="BC34" s="286">
        <f t="shared" si="23"/>
        <v>0</v>
      </c>
      <c r="BD34" s="286">
        <f t="shared" si="24"/>
        <v>0</v>
      </c>
      <c r="BE34" s="286">
        <f t="shared" si="25"/>
        <v>0</v>
      </c>
    </row>
    <row r="35" spans="2:57" ht="35.25" customHeight="1" x14ac:dyDescent="0.25">
      <c r="B35" s="335">
        <v>6</v>
      </c>
      <c r="C35" s="338" t="s">
        <v>88</v>
      </c>
      <c r="D35" s="249">
        <v>1</v>
      </c>
      <c r="E35" s="209" t="s">
        <v>110</v>
      </c>
      <c r="F35" s="210" t="s">
        <v>42</v>
      </c>
      <c r="G35" s="279" t="s">
        <v>43</v>
      </c>
      <c r="H35" s="86">
        <v>0</v>
      </c>
      <c r="I35" s="77">
        <v>0</v>
      </c>
      <c r="J35" s="77">
        <v>0</v>
      </c>
      <c r="K35" s="87">
        <v>0</v>
      </c>
      <c r="L35" s="90">
        <f t="shared" ref="L35:L38" si="57">H35+I35+J35+K35</f>
        <v>0</v>
      </c>
      <c r="M35" s="77">
        <v>0</v>
      </c>
      <c r="N35" s="77">
        <f t="shared" ref="N35:N38" si="58">L35-M35</f>
        <v>0</v>
      </c>
      <c r="O35" s="77"/>
      <c r="P35" s="87"/>
      <c r="Q35" s="86">
        <v>0</v>
      </c>
      <c r="R35" s="77">
        <v>0</v>
      </c>
      <c r="S35" s="77">
        <v>0</v>
      </c>
      <c r="T35" s="187">
        <v>0</v>
      </c>
      <c r="U35" s="182">
        <f t="shared" ref="U35:U38" si="59">Q35+R35+S35+T35</f>
        <v>0</v>
      </c>
      <c r="V35" s="77">
        <v>0</v>
      </c>
      <c r="W35" s="77">
        <f t="shared" ref="W35:W38" si="60">U35-V35</f>
        <v>0</v>
      </c>
      <c r="X35" s="77"/>
      <c r="Y35" s="87"/>
      <c r="Z35" s="86">
        <v>0</v>
      </c>
      <c r="AA35" s="77">
        <v>0</v>
      </c>
      <c r="AB35" s="77">
        <v>0</v>
      </c>
      <c r="AC35" s="187">
        <v>0</v>
      </c>
      <c r="AD35" s="182">
        <f t="shared" ref="AD35:AD38" si="61">Z35+AA35+AB35+AC35</f>
        <v>0</v>
      </c>
      <c r="AE35" s="77">
        <v>0</v>
      </c>
      <c r="AF35" s="77">
        <f t="shared" ref="AF35:AF38" si="62">AD35-AE35</f>
        <v>0</v>
      </c>
      <c r="AG35" s="77"/>
      <c r="AH35" s="87"/>
      <c r="AI35" s="86">
        <f t="shared" ref="AI35:AI38" si="63">L35+U35+AD35</f>
        <v>0</v>
      </c>
      <c r="AJ35" s="77">
        <f t="shared" ref="AJ35:AJ38" si="64">M35+V35+AE35</f>
        <v>0</v>
      </c>
      <c r="AK35" s="78">
        <f t="shared" ref="AK35:AK38" si="65">AI35-AJ35</f>
        <v>0</v>
      </c>
      <c r="AL35" s="168"/>
      <c r="AM35" s="86"/>
      <c r="AN35" s="77"/>
      <c r="AO35" s="176"/>
      <c r="AP35" t="str">
        <f t="shared" si="10"/>
        <v>NR</v>
      </c>
      <c r="AQ35" t="str">
        <f t="shared" si="11"/>
        <v>Ninguna</v>
      </c>
      <c r="AR35" s="286">
        <f t="shared" si="12"/>
        <v>0</v>
      </c>
      <c r="AS35" s="286">
        <f t="shared" si="13"/>
        <v>0</v>
      </c>
      <c r="AT35" s="286">
        <f t="shared" si="14"/>
        <v>0</v>
      </c>
      <c r="AU35" s="286">
        <f t="shared" si="15"/>
        <v>0</v>
      </c>
      <c r="AV35" s="286">
        <f t="shared" si="16"/>
        <v>0</v>
      </c>
      <c r="AW35" s="286">
        <f t="shared" si="17"/>
        <v>0</v>
      </c>
      <c r="AX35" s="286">
        <f t="shared" si="18"/>
        <v>0</v>
      </c>
      <c r="AY35" s="286">
        <f t="shared" si="19"/>
        <v>0</v>
      </c>
      <c r="AZ35" s="286">
        <f t="shared" si="20"/>
        <v>0</v>
      </c>
      <c r="BA35" s="286">
        <f t="shared" si="21"/>
        <v>0</v>
      </c>
      <c r="BB35" s="286">
        <f t="shared" si="22"/>
        <v>0</v>
      </c>
      <c r="BC35" s="286">
        <f t="shared" si="23"/>
        <v>0</v>
      </c>
      <c r="BD35" s="286">
        <f t="shared" si="24"/>
        <v>0</v>
      </c>
      <c r="BE35" s="286">
        <f t="shared" si="25"/>
        <v>0</v>
      </c>
    </row>
    <row r="36" spans="2:57" ht="50.25" customHeight="1" x14ac:dyDescent="0.25">
      <c r="B36" s="336"/>
      <c r="C36" s="339"/>
      <c r="D36" s="250">
        <v>2</v>
      </c>
      <c r="E36" s="211" t="s">
        <v>111</v>
      </c>
      <c r="F36" s="212">
        <v>2141</v>
      </c>
      <c r="G36" s="259" t="s">
        <v>142</v>
      </c>
      <c r="H36" s="19">
        <v>0</v>
      </c>
      <c r="I36" s="79">
        <v>0</v>
      </c>
      <c r="J36" s="79">
        <v>0</v>
      </c>
      <c r="K36" s="88">
        <v>0</v>
      </c>
      <c r="L36" s="91">
        <f t="shared" si="57"/>
        <v>0</v>
      </c>
      <c r="M36" s="79">
        <v>0</v>
      </c>
      <c r="N36" s="79">
        <f t="shared" si="58"/>
        <v>0</v>
      </c>
      <c r="O36" s="79"/>
      <c r="P36" s="88"/>
      <c r="Q36" s="19">
        <v>0</v>
      </c>
      <c r="R36" s="79">
        <v>0</v>
      </c>
      <c r="S36" s="79">
        <v>0</v>
      </c>
      <c r="T36" s="188">
        <v>78000</v>
      </c>
      <c r="U36" s="183">
        <f t="shared" si="59"/>
        <v>78000</v>
      </c>
      <c r="V36" s="79">
        <v>0</v>
      </c>
      <c r="W36" s="79">
        <f t="shared" si="60"/>
        <v>78000</v>
      </c>
      <c r="X36" s="79"/>
      <c r="Y36" s="88"/>
      <c r="Z36" s="19">
        <v>0</v>
      </c>
      <c r="AA36" s="79">
        <v>0</v>
      </c>
      <c r="AB36" s="79">
        <v>0</v>
      </c>
      <c r="AC36" s="188">
        <v>0</v>
      </c>
      <c r="AD36" s="183">
        <f t="shared" si="61"/>
        <v>0</v>
      </c>
      <c r="AE36" s="79">
        <v>0</v>
      </c>
      <c r="AF36" s="79">
        <f t="shared" si="62"/>
        <v>0</v>
      </c>
      <c r="AG36" s="79"/>
      <c r="AH36" s="88"/>
      <c r="AI36" s="19">
        <f t="shared" si="63"/>
        <v>78000</v>
      </c>
      <c r="AJ36" s="79">
        <f t="shared" si="64"/>
        <v>0</v>
      </c>
      <c r="AK36" s="80">
        <f t="shared" si="65"/>
        <v>78000</v>
      </c>
      <c r="AL36" s="101"/>
      <c r="AM36" s="19"/>
      <c r="AN36" s="79"/>
      <c r="AO36" s="177"/>
      <c r="AP36">
        <f t="shared" si="10"/>
        <v>2141</v>
      </c>
      <c r="AQ36" t="str">
        <f t="shared" si="11"/>
        <v>Materiales, útiles y equipos menores de tecnólogias de la información y comunicaciones</v>
      </c>
      <c r="AR36" s="286">
        <f t="shared" si="12"/>
        <v>0</v>
      </c>
      <c r="AS36" s="286">
        <f t="shared" si="13"/>
        <v>0</v>
      </c>
      <c r="AT36" s="286">
        <f t="shared" si="14"/>
        <v>0</v>
      </c>
      <c r="AU36" s="286">
        <f t="shared" si="15"/>
        <v>0</v>
      </c>
      <c r="AV36" s="286">
        <f t="shared" si="16"/>
        <v>0</v>
      </c>
      <c r="AW36" s="286">
        <f t="shared" si="17"/>
        <v>0</v>
      </c>
      <c r="AX36" s="286">
        <f t="shared" si="18"/>
        <v>0</v>
      </c>
      <c r="AY36" s="286">
        <f t="shared" si="19"/>
        <v>78000</v>
      </c>
      <c r="AZ36" s="286">
        <f t="shared" si="20"/>
        <v>0</v>
      </c>
      <c r="BA36" s="286">
        <f t="shared" si="21"/>
        <v>0</v>
      </c>
      <c r="BB36" s="286">
        <f t="shared" si="22"/>
        <v>0</v>
      </c>
      <c r="BC36" s="286">
        <f t="shared" si="23"/>
        <v>0</v>
      </c>
      <c r="BD36" s="286">
        <f t="shared" si="24"/>
        <v>78000</v>
      </c>
      <c r="BE36" s="286">
        <f t="shared" si="25"/>
        <v>0</v>
      </c>
    </row>
    <row r="37" spans="2:57" ht="36" customHeight="1" x14ac:dyDescent="0.25">
      <c r="B37" s="336"/>
      <c r="C37" s="339"/>
      <c r="D37" s="250">
        <v>3</v>
      </c>
      <c r="E37" s="211" t="s">
        <v>112</v>
      </c>
      <c r="F37" s="212" t="s">
        <v>42</v>
      </c>
      <c r="G37" s="280" t="s">
        <v>43</v>
      </c>
      <c r="H37" s="19">
        <v>0</v>
      </c>
      <c r="I37" s="79">
        <v>0</v>
      </c>
      <c r="J37" s="79">
        <v>0</v>
      </c>
      <c r="K37" s="88">
        <v>0</v>
      </c>
      <c r="L37" s="91">
        <f t="shared" si="57"/>
        <v>0</v>
      </c>
      <c r="M37" s="79">
        <v>0</v>
      </c>
      <c r="N37" s="79">
        <f t="shared" si="58"/>
        <v>0</v>
      </c>
      <c r="O37" s="79"/>
      <c r="P37" s="88"/>
      <c r="Q37" s="19">
        <v>0</v>
      </c>
      <c r="R37" s="79">
        <v>0</v>
      </c>
      <c r="S37" s="79">
        <v>0</v>
      </c>
      <c r="T37" s="188">
        <v>0</v>
      </c>
      <c r="U37" s="183">
        <f t="shared" si="59"/>
        <v>0</v>
      </c>
      <c r="V37" s="79">
        <v>0</v>
      </c>
      <c r="W37" s="79">
        <f t="shared" si="60"/>
        <v>0</v>
      </c>
      <c r="X37" s="79"/>
      <c r="Y37" s="88"/>
      <c r="Z37" s="19">
        <v>0</v>
      </c>
      <c r="AA37" s="79">
        <v>0</v>
      </c>
      <c r="AB37" s="79">
        <v>0</v>
      </c>
      <c r="AC37" s="188">
        <v>0</v>
      </c>
      <c r="AD37" s="183">
        <f t="shared" si="61"/>
        <v>0</v>
      </c>
      <c r="AE37" s="79">
        <v>0</v>
      </c>
      <c r="AF37" s="79">
        <f t="shared" si="62"/>
        <v>0</v>
      </c>
      <c r="AG37" s="79"/>
      <c r="AH37" s="88"/>
      <c r="AI37" s="19">
        <f t="shared" si="63"/>
        <v>0</v>
      </c>
      <c r="AJ37" s="79">
        <f t="shared" si="64"/>
        <v>0</v>
      </c>
      <c r="AK37" s="80">
        <f t="shared" si="65"/>
        <v>0</v>
      </c>
      <c r="AL37" s="101"/>
      <c r="AM37" s="19"/>
      <c r="AN37" s="79"/>
      <c r="AO37" s="177"/>
      <c r="AP37" t="str">
        <f t="shared" si="10"/>
        <v>NR</v>
      </c>
      <c r="AQ37" t="str">
        <f t="shared" si="11"/>
        <v>Ninguna</v>
      </c>
      <c r="AR37" s="286">
        <f t="shared" si="12"/>
        <v>0</v>
      </c>
      <c r="AS37" s="286">
        <f t="shared" si="13"/>
        <v>0</v>
      </c>
      <c r="AT37" s="286">
        <f t="shared" si="14"/>
        <v>0</v>
      </c>
      <c r="AU37" s="286">
        <f t="shared" si="15"/>
        <v>0</v>
      </c>
      <c r="AV37" s="286">
        <f t="shared" si="16"/>
        <v>0</v>
      </c>
      <c r="AW37" s="286">
        <f t="shared" si="17"/>
        <v>0</v>
      </c>
      <c r="AX37" s="286">
        <f t="shared" si="18"/>
        <v>0</v>
      </c>
      <c r="AY37" s="286">
        <f t="shared" si="19"/>
        <v>0</v>
      </c>
      <c r="AZ37" s="286">
        <f t="shared" si="20"/>
        <v>0</v>
      </c>
      <c r="BA37" s="286">
        <f t="shared" si="21"/>
        <v>0</v>
      </c>
      <c r="BB37" s="286">
        <f t="shared" si="22"/>
        <v>0</v>
      </c>
      <c r="BC37" s="286">
        <f t="shared" si="23"/>
        <v>0</v>
      </c>
      <c r="BD37" s="286">
        <f t="shared" si="24"/>
        <v>0</v>
      </c>
      <c r="BE37" s="286">
        <f t="shared" si="25"/>
        <v>0</v>
      </c>
    </row>
    <row r="38" spans="2:57" ht="47.25" customHeight="1" x14ac:dyDescent="0.25">
      <c r="B38" s="337"/>
      <c r="C38" s="340"/>
      <c r="D38" s="252">
        <v>4</v>
      </c>
      <c r="E38" s="213" t="s">
        <v>113</v>
      </c>
      <c r="F38" s="214">
        <v>3531</v>
      </c>
      <c r="G38" s="281" t="s">
        <v>138</v>
      </c>
      <c r="H38" s="58">
        <v>0</v>
      </c>
      <c r="I38" s="81">
        <v>812</v>
      </c>
      <c r="J38" s="81">
        <v>0</v>
      </c>
      <c r="K38" s="89">
        <v>0</v>
      </c>
      <c r="L38" s="92">
        <f t="shared" si="57"/>
        <v>812</v>
      </c>
      <c r="M38" s="81">
        <v>0</v>
      </c>
      <c r="N38" s="81">
        <f t="shared" si="58"/>
        <v>812</v>
      </c>
      <c r="O38" s="81"/>
      <c r="P38" s="89"/>
      <c r="Q38" s="58">
        <v>0</v>
      </c>
      <c r="R38" s="81">
        <v>0</v>
      </c>
      <c r="S38" s="81">
        <v>0</v>
      </c>
      <c r="T38" s="189">
        <v>0</v>
      </c>
      <c r="U38" s="184">
        <f t="shared" si="59"/>
        <v>0</v>
      </c>
      <c r="V38" s="81">
        <v>0</v>
      </c>
      <c r="W38" s="81">
        <f t="shared" si="60"/>
        <v>0</v>
      </c>
      <c r="X38" s="81"/>
      <c r="Y38" s="89"/>
      <c r="Z38" s="58">
        <v>812</v>
      </c>
      <c r="AA38" s="81">
        <v>0</v>
      </c>
      <c r="AB38" s="81">
        <v>0</v>
      </c>
      <c r="AC38" s="189">
        <v>812</v>
      </c>
      <c r="AD38" s="184">
        <f t="shared" si="61"/>
        <v>1624</v>
      </c>
      <c r="AE38" s="81">
        <v>0</v>
      </c>
      <c r="AF38" s="81">
        <f t="shared" si="62"/>
        <v>1624</v>
      </c>
      <c r="AG38" s="81"/>
      <c r="AH38" s="89"/>
      <c r="AI38" s="58">
        <f t="shared" si="63"/>
        <v>2436</v>
      </c>
      <c r="AJ38" s="81">
        <f t="shared" si="64"/>
        <v>0</v>
      </c>
      <c r="AK38" s="82">
        <f t="shared" si="65"/>
        <v>2436</v>
      </c>
      <c r="AL38" s="102"/>
      <c r="AM38" s="58"/>
      <c r="AN38" s="81"/>
      <c r="AO38" s="181"/>
      <c r="AP38">
        <f t="shared" si="10"/>
        <v>3531</v>
      </c>
      <c r="AQ38" t="str">
        <f t="shared" si="11"/>
        <v>Instalación, Reparación y mantenimiento de equipo de cómputo y tecnología de la información</v>
      </c>
      <c r="AR38" s="286">
        <f t="shared" si="12"/>
        <v>0</v>
      </c>
      <c r="AS38" s="286">
        <f t="shared" si="13"/>
        <v>812</v>
      </c>
      <c r="AT38" s="286">
        <f t="shared" si="14"/>
        <v>0</v>
      </c>
      <c r="AU38" s="286">
        <f t="shared" si="15"/>
        <v>0</v>
      </c>
      <c r="AV38" s="286">
        <f t="shared" si="16"/>
        <v>0</v>
      </c>
      <c r="AW38" s="286">
        <f t="shared" si="17"/>
        <v>0</v>
      </c>
      <c r="AX38" s="286">
        <f t="shared" si="18"/>
        <v>0</v>
      </c>
      <c r="AY38" s="286">
        <f t="shared" si="19"/>
        <v>0</v>
      </c>
      <c r="AZ38" s="286">
        <f t="shared" si="20"/>
        <v>812</v>
      </c>
      <c r="BA38" s="286">
        <f t="shared" si="21"/>
        <v>0</v>
      </c>
      <c r="BB38" s="286">
        <f t="shared" si="22"/>
        <v>0</v>
      </c>
      <c r="BC38" s="286">
        <f t="shared" si="23"/>
        <v>812</v>
      </c>
      <c r="BD38" s="286">
        <f t="shared" si="24"/>
        <v>2436</v>
      </c>
      <c r="BE38" s="286">
        <f t="shared" si="25"/>
        <v>0</v>
      </c>
    </row>
    <row r="39" spans="2:57" ht="71.25" customHeight="1" x14ac:dyDescent="0.25">
      <c r="B39" s="341">
        <v>7</v>
      </c>
      <c r="C39" s="343" t="s">
        <v>89</v>
      </c>
      <c r="D39" s="254">
        <v>1</v>
      </c>
      <c r="E39" s="220" t="s">
        <v>114</v>
      </c>
      <c r="F39" s="221">
        <v>2941</v>
      </c>
      <c r="G39" s="280" t="s">
        <v>139</v>
      </c>
      <c r="H39" s="62">
        <v>0</v>
      </c>
      <c r="I39" s="115">
        <v>0</v>
      </c>
      <c r="J39" s="115">
        <v>450</v>
      </c>
      <c r="K39" s="133">
        <v>0</v>
      </c>
      <c r="L39" s="134">
        <f t="shared" ref="L39:L42" si="66">H39+I39+J39+K39</f>
        <v>450</v>
      </c>
      <c r="M39" s="115">
        <v>0</v>
      </c>
      <c r="N39" s="115">
        <f t="shared" ref="N39:N42" si="67">L39-M39</f>
        <v>450</v>
      </c>
      <c r="O39" s="115"/>
      <c r="P39" s="133"/>
      <c r="Q39" s="62">
        <v>450</v>
      </c>
      <c r="R39" s="115">
        <v>0</v>
      </c>
      <c r="S39" s="115">
        <v>0</v>
      </c>
      <c r="T39" s="203">
        <v>450</v>
      </c>
      <c r="U39" s="204">
        <f t="shared" ref="U39:U42" si="68">Q39+R39+S39+T39</f>
        <v>900</v>
      </c>
      <c r="V39" s="115">
        <v>0</v>
      </c>
      <c r="W39" s="115">
        <f t="shared" ref="W39:W42" si="69">U39-V39</f>
        <v>900</v>
      </c>
      <c r="X39" s="115"/>
      <c r="Y39" s="133"/>
      <c r="Z39" s="62">
        <v>0</v>
      </c>
      <c r="AA39" s="115">
        <v>500</v>
      </c>
      <c r="AB39" s="115">
        <v>0</v>
      </c>
      <c r="AC39" s="203">
        <v>0</v>
      </c>
      <c r="AD39" s="204">
        <f t="shared" ref="AD39:AD42" si="70">Z39+AA39+AB39+AC39</f>
        <v>500</v>
      </c>
      <c r="AE39" s="115">
        <v>0</v>
      </c>
      <c r="AF39" s="115">
        <f t="shared" ref="AF39:AF42" si="71">AD39-AE39</f>
        <v>500</v>
      </c>
      <c r="AG39" s="115"/>
      <c r="AH39" s="133"/>
      <c r="AI39" s="62">
        <f t="shared" ref="AI39:AI42" si="72">L39+U39+AD39</f>
        <v>1850</v>
      </c>
      <c r="AJ39" s="115">
        <f t="shared" ref="AJ39:AJ42" si="73">M39+V39+AE39</f>
        <v>0</v>
      </c>
      <c r="AK39" s="205">
        <f t="shared" ref="AK39:AK42" si="74">AI39-AJ39</f>
        <v>1850</v>
      </c>
      <c r="AL39" s="206"/>
      <c r="AM39" s="62"/>
      <c r="AN39" s="115"/>
      <c r="AO39" s="207"/>
      <c r="AP39">
        <f t="shared" si="10"/>
        <v>2941</v>
      </c>
      <c r="AQ39" t="str">
        <f t="shared" si="11"/>
        <v>Refacciones y accesorios menores de equipo de cómputo y tecnologías de la información.</v>
      </c>
      <c r="AR39" s="286">
        <f t="shared" si="12"/>
        <v>0</v>
      </c>
      <c r="AS39" s="286">
        <f t="shared" si="13"/>
        <v>0</v>
      </c>
      <c r="AT39" s="286">
        <f t="shared" si="14"/>
        <v>450</v>
      </c>
      <c r="AU39" s="286">
        <f t="shared" si="15"/>
        <v>0</v>
      </c>
      <c r="AV39" s="286">
        <f t="shared" si="16"/>
        <v>450</v>
      </c>
      <c r="AW39" s="286">
        <f t="shared" si="17"/>
        <v>0</v>
      </c>
      <c r="AX39" s="286">
        <f t="shared" si="18"/>
        <v>0</v>
      </c>
      <c r="AY39" s="286">
        <f t="shared" si="19"/>
        <v>450</v>
      </c>
      <c r="AZ39" s="286">
        <f t="shared" si="20"/>
        <v>0</v>
      </c>
      <c r="BA39" s="286">
        <f t="shared" si="21"/>
        <v>500</v>
      </c>
      <c r="BB39" s="286">
        <f t="shared" si="22"/>
        <v>0</v>
      </c>
      <c r="BC39" s="286">
        <f t="shared" si="23"/>
        <v>0</v>
      </c>
      <c r="BD39" s="286">
        <f t="shared" si="24"/>
        <v>1850</v>
      </c>
      <c r="BE39" s="286">
        <f t="shared" si="25"/>
        <v>0</v>
      </c>
    </row>
    <row r="40" spans="2:57" ht="55.5" customHeight="1" x14ac:dyDescent="0.25">
      <c r="B40" s="336"/>
      <c r="C40" s="339"/>
      <c r="D40" s="250">
        <v>2</v>
      </c>
      <c r="E40" s="211" t="s">
        <v>115</v>
      </c>
      <c r="F40" s="212" t="s">
        <v>42</v>
      </c>
      <c r="G40" s="259" t="s">
        <v>43</v>
      </c>
      <c r="H40" s="19">
        <v>0</v>
      </c>
      <c r="I40" s="79">
        <v>0</v>
      </c>
      <c r="J40" s="79">
        <v>0</v>
      </c>
      <c r="K40" s="88">
        <v>0</v>
      </c>
      <c r="L40" s="91">
        <f t="shared" si="66"/>
        <v>0</v>
      </c>
      <c r="M40" s="79">
        <v>0</v>
      </c>
      <c r="N40" s="79">
        <f t="shared" si="67"/>
        <v>0</v>
      </c>
      <c r="O40" s="79"/>
      <c r="P40" s="88"/>
      <c r="Q40" s="19">
        <v>0</v>
      </c>
      <c r="R40" s="79">
        <v>0</v>
      </c>
      <c r="S40" s="79">
        <v>0</v>
      </c>
      <c r="T40" s="188">
        <v>0</v>
      </c>
      <c r="U40" s="183">
        <f t="shared" si="68"/>
        <v>0</v>
      </c>
      <c r="V40" s="79">
        <v>0</v>
      </c>
      <c r="W40" s="79">
        <f t="shared" si="69"/>
        <v>0</v>
      </c>
      <c r="X40" s="79"/>
      <c r="Y40" s="88"/>
      <c r="Z40" s="19">
        <v>0</v>
      </c>
      <c r="AA40" s="79">
        <v>0</v>
      </c>
      <c r="AB40" s="79">
        <v>0</v>
      </c>
      <c r="AC40" s="188">
        <v>0</v>
      </c>
      <c r="AD40" s="183">
        <f t="shared" si="70"/>
        <v>0</v>
      </c>
      <c r="AE40" s="79">
        <v>0</v>
      </c>
      <c r="AF40" s="79">
        <f t="shared" si="71"/>
        <v>0</v>
      </c>
      <c r="AG40" s="79"/>
      <c r="AH40" s="88"/>
      <c r="AI40" s="19">
        <f t="shared" si="72"/>
        <v>0</v>
      </c>
      <c r="AJ40" s="79">
        <f t="shared" si="73"/>
        <v>0</v>
      </c>
      <c r="AK40" s="80">
        <f t="shared" si="74"/>
        <v>0</v>
      </c>
      <c r="AL40" s="101"/>
      <c r="AM40" s="19"/>
      <c r="AN40" s="79"/>
      <c r="AO40" s="177"/>
      <c r="AP40" t="str">
        <f t="shared" si="10"/>
        <v>NR</v>
      </c>
      <c r="AQ40" t="str">
        <f t="shared" si="11"/>
        <v>Ninguna</v>
      </c>
      <c r="AR40" s="286">
        <f t="shared" si="12"/>
        <v>0</v>
      </c>
      <c r="AS40" s="286">
        <f t="shared" si="13"/>
        <v>0</v>
      </c>
      <c r="AT40" s="286">
        <f t="shared" si="14"/>
        <v>0</v>
      </c>
      <c r="AU40" s="286">
        <f t="shared" si="15"/>
        <v>0</v>
      </c>
      <c r="AV40" s="286">
        <f t="shared" si="16"/>
        <v>0</v>
      </c>
      <c r="AW40" s="286">
        <f t="shared" si="17"/>
        <v>0</v>
      </c>
      <c r="AX40" s="286">
        <f t="shared" si="18"/>
        <v>0</v>
      </c>
      <c r="AY40" s="286">
        <f t="shared" si="19"/>
        <v>0</v>
      </c>
      <c r="AZ40" s="286">
        <f t="shared" si="20"/>
        <v>0</v>
      </c>
      <c r="BA40" s="286">
        <f t="shared" si="21"/>
        <v>0</v>
      </c>
      <c r="BB40" s="286">
        <f t="shared" si="22"/>
        <v>0</v>
      </c>
      <c r="BC40" s="286">
        <f t="shared" si="23"/>
        <v>0</v>
      </c>
      <c r="BD40" s="286">
        <f t="shared" si="24"/>
        <v>0</v>
      </c>
      <c r="BE40" s="286">
        <f t="shared" si="25"/>
        <v>0</v>
      </c>
    </row>
    <row r="41" spans="2:57" ht="55.5" customHeight="1" x14ac:dyDescent="0.25">
      <c r="B41" s="336"/>
      <c r="C41" s="339"/>
      <c r="D41" s="250">
        <v>3</v>
      </c>
      <c r="E41" s="211" t="s">
        <v>116</v>
      </c>
      <c r="F41" s="212" t="s">
        <v>42</v>
      </c>
      <c r="G41" s="259" t="s">
        <v>43</v>
      </c>
      <c r="H41" s="19">
        <v>0</v>
      </c>
      <c r="I41" s="79">
        <v>0</v>
      </c>
      <c r="J41" s="79">
        <v>0</v>
      </c>
      <c r="K41" s="88">
        <v>0</v>
      </c>
      <c r="L41" s="91">
        <f t="shared" si="66"/>
        <v>0</v>
      </c>
      <c r="M41" s="79">
        <v>0</v>
      </c>
      <c r="N41" s="79">
        <f t="shared" si="67"/>
        <v>0</v>
      </c>
      <c r="O41" s="79"/>
      <c r="P41" s="88"/>
      <c r="Q41" s="19">
        <v>0</v>
      </c>
      <c r="R41" s="79">
        <v>0</v>
      </c>
      <c r="S41" s="79">
        <v>0</v>
      </c>
      <c r="T41" s="188">
        <v>0</v>
      </c>
      <c r="U41" s="183">
        <f t="shared" si="68"/>
        <v>0</v>
      </c>
      <c r="V41" s="79">
        <v>0</v>
      </c>
      <c r="W41" s="79">
        <f t="shared" si="69"/>
        <v>0</v>
      </c>
      <c r="X41" s="79"/>
      <c r="Y41" s="88"/>
      <c r="Z41" s="19">
        <v>0</v>
      </c>
      <c r="AA41" s="79">
        <v>0</v>
      </c>
      <c r="AB41" s="79">
        <v>0</v>
      </c>
      <c r="AC41" s="188">
        <v>0</v>
      </c>
      <c r="AD41" s="183">
        <f t="shared" si="70"/>
        <v>0</v>
      </c>
      <c r="AE41" s="79">
        <v>0</v>
      </c>
      <c r="AF41" s="79">
        <f t="shared" si="71"/>
        <v>0</v>
      </c>
      <c r="AG41" s="79"/>
      <c r="AH41" s="88"/>
      <c r="AI41" s="19">
        <f t="shared" si="72"/>
        <v>0</v>
      </c>
      <c r="AJ41" s="79">
        <f t="shared" si="73"/>
        <v>0</v>
      </c>
      <c r="AK41" s="80">
        <f t="shared" si="74"/>
        <v>0</v>
      </c>
      <c r="AL41" s="101"/>
      <c r="AM41" s="19"/>
      <c r="AN41" s="79"/>
      <c r="AO41" s="177"/>
      <c r="AP41" t="str">
        <f t="shared" si="10"/>
        <v>NR</v>
      </c>
      <c r="AQ41" t="str">
        <f t="shared" si="11"/>
        <v>Ninguna</v>
      </c>
      <c r="AR41" s="286">
        <f t="shared" si="12"/>
        <v>0</v>
      </c>
      <c r="AS41" s="286">
        <f t="shared" si="13"/>
        <v>0</v>
      </c>
      <c r="AT41" s="286">
        <f t="shared" si="14"/>
        <v>0</v>
      </c>
      <c r="AU41" s="286">
        <f t="shared" si="15"/>
        <v>0</v>
      </c>
      <c r="AV41" s="286">
        <f t="shared" si="16"/>
        <v>0</v>
      </c>
      <c r="AW41" s="286">
        <f t="shared" si="17"/>
        <v>0</v>
      </c>
      <c r="AX41" s="286">
        <f t="shared" si="18"/>
        <v>0</v>
      </c>
      <c r="AY41" s="286">
        <f t="shared" si="19"/>
        <v>0</v>
      </c>
      <c r="AZ41" s="286">
        <f t="shared" si="20"/>
        <v>0</v>
      </c>
      <c r="BA41" s="286">
        <f t="shared" si="21"/>
        <v>0</v>
      </c>
      <c r="BB41" s="286">
        <f t="shared" si="22"/>
        <v>0</v>
      </c>
      <c r="BC41" s="286">
        <f t="shared" si="23"/>
        <v>0</v>
      </c>
      <c r="BD41" s="286">
        <f t="shared" si="24"/>
        <v>0</v>
      </c>
      <c r="BE41" s="286">
        <f t="shared" si="25"/>
        <v>0</v>
      </c>
    </row>
    <row r="42" spans="2:57" ht="54" customHeight="1" x14ac:dyDescent="0.25">
      <c r="B42" s="342"/>
      <c r="C42" s="344"/>
      <c r="D42" s="251">
        <v>4</v>
      </c>
      <c r="E42" s="215" t="s">
        <v>117</v>
      </c>
      <c r="F42" s="216" t="s">
        <v>42</v>
      </c>
      <c r="G42" s="282" t="s">
        <v>43</v>
      </c>
      <c r="H42" s="74">
        <v>0</v>
      </c>
      <c r="I42" s="117">
        <v>0</v>
      </c>
      <c r="J42" s="117">
        <v>0</v>
      </c>
      <c r="K42" s="135">
        <v>0</v>
      </c>
      <c r="L42" s="136">
        <f t="shared" si="66"/>
        <v>0</v>
      </c>
      <c r="M42" s="117">
        <v>0</v>
      </c>
      <c r="N42" s="117">
        <f t="shared" si="67"/>
        <v>0</v>
      </c>
      <c r="O42" s="117"/>
      <c r="P42" s="135"/>
      <c r="Q42" s="74">
        <v>0</v>
      </c>
      <c r="R42" s="117">
        <v>0</v>
      </c>
      <c r="S42" s="117">
        <v>0</v>
      </c>
      <c r="T42" s="218">
        <v>0</v>
      </c>
      <c r="U42" s="217">
        <f t="shared" si="68"/>
        <v>0</v>
      </c>
      <c r="V42" s="117">
        <v>0</v>
      </c>
      <c r="W42" s="117">
        <f t="shared" si="69"/>
        <v>0</v>
      </c>
      <c r="X42" s="117"/>
      <c r="Y42" s="135"/>
      <c r="Z42" s="74">
        <v>0</v>
      </c>
      <c r="AA42" s="117">
        <v>0</v>
      </c>
      <c r="AB42" s="117">
        <v>0</v>
      </c>
      <c r="AC42" s="218">
        <v>0</v>
      </c>
      <c r="AD42" s="217">
        <f t="shared" si="70"/>
        <v>0</v>
      </c>
      <c r="AE42" s="117">
        <v>0</v>
      </c>
      <c r="AF42" s="117">
        <f t="shared" si="71"/>
        <v>0</v>
      </c>
      <c r="AG42" s="117"/>
      <c r="AH42" s="135"/>
      <c r="AI42" s="74">
        <f t="shared" si="72"/>
        <v>0</v>
      </c>
      <c r="AJ42" s="117">
        <f t="shared" si="73"/>
        <v>0</v>
      </c>
      <c r="AK42" s="172">
        <f t="shared" si="74"/>
        <v>0</v>
      </c>
      <c r="AL42" s="173"/>
      <c r="AM42" s="74"/>
      <c r="AN42" s="117"/>
      <c r="AO42" s="219"/>
      <c r="AP42" t="str">
        <f t="shared" si="10"/>
        <v>NR</v>
      </c>
      <c r="AQ42" t="str">
        <f t="shared" si="11"/>
        <v>Ninguna</v>
      </c>
      <c r="AR42" s="286">
        <f t="shared" si="12"/>
        <v>0</v>
      </c>
      <c r="AS42" s="286">
        <f t="shared" si="13"/>
        <v>0</v>
      </c>
      <c r="AT42" s="286">
        <f t="shared" si="14"/>
        <v>0</v>
      </c>
      <c r="AU42" s="286">
        <f t="shared" si="15"/>
        <v>0</v>
      </c>
      <c r="AV42" s="286">
        <f t="shared" si="16"/>
        <v>0</v>
      </c>
      <c r="AW42" s="286">
        <f t="shared" si="17"/>
        <v>0</v>
      </c>
      <c r="AX42" s="286">
        <f t="shared" si="18"/>
        <v>0</v>
      </c>
      <c r="AY42" s="286">
        <f t="shared" si="19"/>
        <v>0</v>
      </c>
      <c r="AZ42" s="286">
        <f t="shared" si="20"/>
        <v>0</v>
      </c>
      <c r="BA42" s="286">
        <f t="shared" si="21"/>
        <v>0</v>
      </c>
      <c r="BB42" s="286">
        <f t="shared" si="22"/>
        <v>0</v>
      </c>
      <c r="BC42" s="286">
        <f t="shared" si="23"/>
        <v>0</v>
      </c>
      <c r="BD42" s="286">
        <f t="shared" si="24"/>
        <v>0</v>
      </c>
      <c r="BE42" s="286">
        <f t="shared" si="25"/>
        <v>0</v>
      </c>
    </row>
    <row r="43" spans="2:57" ht="35.25" customHeight="1" x14ac:dyDescent="0.25">
      <c r="B43" s="335">
        <v>8</v>
      </c>
      <c r="C43" s="338" t="s">
        <v>90</v>
      </c>
      <c r="D43" s="332">
        <v>1</v>
      </c>
      <c r="E43" s="329" t="s">
        <v>118</v>
      </c>
      <c r="F43" s="243">
        <v>3721</v>
      </c>
      <c r="G43" s="283" t="s">
        <v>136</v>
      </c>
      <c r="H43" s="119">
        <v>0</v>
      </c>
      <c r="I43" s="77">
        <v>700</v>
      </c>
      <c r="J43" s="77">
        <v>700</v>
      </c>
      <c r="K43" s="87">
        <v>0</v>
      </c>
      <c r="L43" s="90">
        <f t="shared" ref="L43:L46" si="75">H43+I43+J43+K43</f>
        <v>1400</v>
      </c>
      <c r="M43" s="77">
        <v>0</v>
      </c>
      <c r="N43" s="77">
        <f t="shared" ref="N43:N46" si="76">L43-M43</f>
        <v>1400</v>
      </c>
      <c r="O43" s="77"/>
      <c r="P43" s="87"/>
      <c r="Q43" s="86">
        <v>700</v>
      </c>
      <c r="R43" s="77">
        <v>0</v>
      </c>
      <c r="S43" s="77">
        <v>700</v>
      </c>
      <c r="T43" s="187">
        <v>0</v>
      </c>
      <c r="U43" s="182">
        <f t="shared" ref="U43:U46" si="77">Q43+R43+S43+T43</f>
        <v>1400</v>
      </c>
      <c r="V43" s="77">
        <v>0</v>
      </c>
      <c r="W43" s="77">
        <f t="shared" ref="W43:W46" si="78">U43-V43</f>
        <v>1400</v>
      </c>
      <c r="X43" s="77"/>
      <c r="Y43" s="87"/>
      <c r="Z43" s="86">
        <v>700</v>
      </c>
      <c r="AA43" s="77">
        <v>0</v>
      </c>
      <c r="AB43" s="77">
        <v>700</v>
      </c>
      <c r="AC43" s="187">
        <v>700</v>
      </c>
      <c r="AD43" s="182">
        <f t="shared" ref="AD43:AD46" si="79">Z43+AA43+AB43+AC43</f>
        <v>2100</v>
      </c>
      <c r="AE43" s="77">
        <v>0</v>
      </c>
      <c r="AF43" s="77">
        <f t="shared" ref="AF43:AF46" si="80">AD43-AE43</f>
        <v>2100</v>
      </c>
      <c r="AG43" s="77"/>
      <c r="AH43" s="87"/>
      <c r="AI43" s="86">
        <f t="shared" ref="AI43:AI46" si="81">L43+U43+AD43</f>
        <v>4900</v>
      </c>
      <c r="AJ43" s="77">
        <f t="shared" ref="AJ43:AJ46" si="82">M43+V43+AE43</f>
        <v>0</v>
      </c>
      <c r="AK43" s="78">
        <f t="shared" ref="AK43:AK46" si="83">AI43-AJ43</f>
        <v>4900</v>
      </c>
      <c r="AL43" s="168"/>
      <c r="AM43" s="86"/>
      <c r="AN43" s="77"/>
      <c r="AO43" s="176"/>
      <c r="AP43">
        <f t="shared" si="10"/>
        <v>3721</v>
      </c>
      <c r="AQ43" t="str">
        <f t="shared" si="11"/>
        <v>Pasajes  terrestres</v>
      </c>
      <c r="AR43" s="286">
        <f t="shared" si="12"/>
        <v>0</v>
      </c>
      <c r="AS43" s="286">
        <f t="shared" si="13"/>
        <v>700</v>
      </c>
      <c r="AT43" s="286">
        <f t="shared" si="14"/>
        <v>700</v>
      </c>
      <c r="AU43" s="286">
        <f t="shared" si="15"/>
        <v>0</v>
      </c>
      <c r="AV43" s="286">
        <f t="shared" si="16"/>
        <v>700</v>
      </c>
      <c r="AW43" s="286">
        <f t="shared" si="17"/>
        <v>0</v>
      </c>
      <c r="AX43" s="286">
        <f t="shared" si="18"/>
        <v>700</v>
      </c>
      <c r="AY43" s="286">
        <f t="shared" si="19"/>
        <v>0</v>
      </c>
      <c r="AZ43" s="286">
        <f t="shared" si="20"/>
        <v>700</v>
      </c>
      <c r="BA43" s="286">
        <f t="shared" si="21"/>
        <v>0</v>
      </c>
      <c r="BB43" s="286">
        <f t="shared" si="22"/>
        <v>700</v>
      </c>
      <c r="BC43" s="286">
        <f t="shared" si="23"/>
        <v>700</v>
      </c>
      <c r="BD43" s="286">
        <f t="shared" si="24"/>
        <v>4900</v>
      </c>
      <c r="BE43" s="286">
        <f t="shared" si="25"/>
        <v>0</v>
      </c>
    </row>
    <row r="44" spans="2:57" ht="35.25" customHeight="1" x14ac:dyDescent="0.25">
      <c r="B44" s="345"/>
      <c r="C44" s="346"/>
      <c r="D44" s="333"/>
      <c r="E44" s="330"/>
      <c r="F44" s="244">
        <v>3751</v>
      </c>
      <c r="G44" s="284" t="s">
        <v>137</v>
      </c>
      <c r="H44" s="19">
        <v>0</v>
      </c>
      <c r="I44" s="79">
        <v>672</v>
      </c>
      <c r="J44" s="79">
        <v>672</v>
      </c>
      <c r="K44" s="88">
        <v>0</v>
      </c>
      <c r="L44" s="91">
        <f t="shared" si="75"/>
        <v>1344</v>
      </c>
      <c r="M44" s="79">
        <v>0</v>
      </c>
      <c r="N44" s="79">
        <f t="shared" si="76"/>
        <v>1344</v>
      </c>
      <c r="O44" s="79"/>
      <c r="P44" s="88"/>
      <c r="Q44" s="19">
        <v>672</v>
      </c>
      <c r="R44" s="79">
        <v>0</v>
      </c>
      <c r="S44" s="79">
        <v>672</v>
      </c>
      <c r="T44" s="188">
        <v>0</v>
      </c>
      <c r="U44" s="183">
        <f t="shared" si="77"/>
        <v>1344</v>
      </c>
      <c r="V44" s="79">
        <v>0</v>
      </c>
      <c r="W44" s="79">
        <f t="shared" si="78"/>
        <v>1344</v>
      </c>
      <c r="X44" s="79"/>
      <c r="Y44" s="88"/>
      <c r="Z44" s="19">
        <v>672</v>
      </c>
      <c r="AA44" s="79">
        <v>0</v>
      </c>
      <c r="AB44" s="79">
        <v>672</v>
      </c>
      <c r="AC44" s="188">
        <v>672</v>
      </c>
      <c r="AD44" s="183">
        <f t="shared" si="79"/>
        <v>2016</v>
      </c>
      <c r="AE44" s="79">
        <v>0</v>
      </c>
      <c r="AF44" s="79">
        <f t="shared" si="80"/>
        <v>2016</v>
      </c>
      <c r="AG44" s="79"/>
      <c r="AH44" s="88"/>
      <c r="AI44" s="19">
        <f t="shared" si="81"/>
        <v>4704</v>
      </c>
      <c r="AJ44" s="79">
        <f t="shared" si="82"/>
        <v>0</v>
      </c>
      <c r="AK44" s="80">
        <f t="shared" si="83"/>
        <v>4704</v>
      </c>
      <c r="AL44" s="101"/>
      <c r="AM44" s="19"/>
      <c r="AN44" s="79"/>
      <c r="AO44" s="177"/>
      <c r="AP44">
        <f t="shared" si="10"/>
        <v>3751</v>
      </c>
      <c r="AQ44" t="str">
        <f t="shared" si="11"/>
        <v>Viáticos en el País</v>
      </c>
      <c r="AR44" s="286">
        <f t="shared" si="12"/>
        <v>0</v>
      </c>
      <c r="AS44" s="286">
        <f t="shared" si="13"/>
        <v>672</v>
      </c>
      <c r="AT44" s="286">
        <f t="shared" si="14"/>
        <v>672</v>
      </c>
      <c r="AU44" s="286">
        <f t="shared" si="15"/>
        <v>0</v>
      </c>
      <c r="AV44" s="286">
        <f t="shared" si="16"/>
        <v>672</v>
      </c>
      <c r="AW44" s="286">
        <f t="shared" si="17"/>
        <v>0</v>
      </c>
      <c r="AX44" s="286">
        <f t="shared" si="18"/>
        <v>672</v>
      </c>
      <c r="AY44" s="286">
        <f t="shared" si="19"/>
        <v>0</v>
      </c>
      <c r="AZ44" s="286">
        <f t="shared" si="20"/>
        <v>672</v>
      </c>
      <c r="BA44" s="286">
        <f t="shared" si="21"/>
        <v>0</v>
      </c>
      <c r="BB44" s="286">
        <f t="shared" si="22"/>
        <v>672</v>
      </c>
      <c r="BC44" s="286">
        <f t="shared" si="23"/>
        <v>672</v>
      </c>
      <c r="BD44" s="286">
        <f t="shared" si="24"/>
        <v>4704</v>
      </c>
      <c r="BE44" s="286">
        <f t="shared" si="25"/>
        <v>0</v>
      </c>
    </row>
    <row r="45" spans="2:57" ht="35.25" customHeight="1" x14ac:dyDescent="0.25">
      <c r="B45" s="345"/>
      <c r="C45" s="346"/>
      <c r="D45" s="334"/>
      <c r="E45" s="331"/>
      <c r="F45" s="242">
        <v>2211</v>
      </c>
      <c r="G45" s="285" t="s">
        <v>140</v>
      </c>
      <c r="H45" s="67">
        <v>0</v>
      </c>
      <c r="I45" s="157">
        <v>0</v>
      </c>
      <c r="J45" s="157">
        <v>0</v>
      </c>
      <c r="K45" s="68">
        <v>1650</v>
      </c>
      <c r="L45" s="238">
        <f t="shared" si="75"/>
        <v>1650</v>
      </c>
      <c r="M45" s="157">
        <v>0</v>
      </c>
      <c r="N45" s="157">
        <f t="shared" si="76"/>
        <v>1650</v>
      </c>
      <c r="O45" s="157"/>
      <c r="P45" s="68"/>
      <c r="Q45" s="67">
        <v>0</v>
      </c>
      <c r="R45" s="157">
        <v>0</v>
      </c>
      <c r="S45" s="157">
        <v>1776</v>
      </c>
      <c r="T45" s="239">
        <v>0</v>
      </c>
      <c r="U45" s="237">
        <f t="shared" si="77"/>
        <v>1776</v>
      </c>
      <c r="V45" s="157">
        <v>0</v>
      </c>
      <c r="W45" s="157">
        <f t="shared" si="78"/>
        <v>1776</v>
      </c>
      <c r="X45" s="157"/>
      <c r="Y45" s="68"/>
      <c r="Z45" s="67">
        <v>0</v>
      </c>
      <c r="AA45" s="157">
        <v>0</v>
      </c>
      <c r="AB45" s="157">
        <v>1700</v>
      </c>
      <c r="AC45" s="239">
        <v>0</v>
      </c>
      <c r="AD45" s="237">
        <f t="shared" si="79"/>
        <v>1700</v>
      </c>
      <c r="AE45" s="157">
        <v>0</v>
      </c>
      <c r="AF45" s="157">
        <f t="shared" si="80"/>
        <v>1700</v>
      </c>
      <c r="AG45" s="157"/>
      <c r="AH45" s="68"/>
      <c r="AI45" s="67">
        <f t="shared" si="81"/>
        <v>5126</v>
      </c>
      <c r="AJ45" s="157">
        <f t="shared" si="82"/>
        <v>0</v>
      </c>
      <c r="AK45" s="85">
        <f t="shared" si="83"/>
        <v>5126</v>
      </c>
      <c r="AL45" s="103"/>
      <c r="AM45" s="67"/>
      <c r="AN45" s="157"/>
      <c r="AO45" s="118"/>
      <c r="AP45">
        <f t="shared" si="10"/>
        <v>2211</v>
      </c>
      <c r="AQ45" t="str">
        <f t="shared" si="11"/>
        <v>Productos alimenticios para personas</v>
      </c>
      <c r="AR45" s="286">
        <f t="shared" si="12"/>
        <v>0</v>
      </c>
      <c r="AS45" s="286">
        <f t="shared" si="13"/>
        <v>0</v>
      </c>
      <c r="AT45" s="286">
        <f t="shared" si="14"/>
        <v>0</v>
      </c>
      <c r="AU45" s="286">
        <f t="shared" si="15"/>
        <v>1650</v>
      </c>
      <c r="AV45" s="286">
        <f t="shared" si="16"/>
        <v>0</v>
      </c>
      <c r="AW45" s="286">
        <f t="shared" si="17"/>
        <v>0</v>
      </c>
      <c r="AX45" s="286">
        <f t="shared" si="18"/>
        <v>1776</v>
      </c>
      <c r="AY45" s="286">
        <f t="shared" si="19"/>
        <v>0</v>
      </c>
      <c r="AZ45" s="286">
        <f t="shared" si="20"/>
        <v>0</v>
      </c>
      <c r="BA45" s="286">
        <f t="shared" si="21"/>
        <v>0</v>
      </c>
      <c r="BB45" s="286">
        <f t="shared" si="22"/>
        <v>1700</v>
      </c>
      <c r="BC45" s="286">
        <f t="shared" si="23"/>
        <v>0</v>
      </c>
      <c r="BD45" s="286">
        <f t="shared" si="24"/>
        <v>5126</v>
      </c>
      <c r="BE45" s="286">
        <f t="shared" si="25"/>
        <v>0</v>
      </c>
    </row>
    <row r="46" spans="2:57" ht="36" customHeight="1" x14ac:dyDescent="0.25">
      <c r="B46" s="337"/>
      <c r="C46" s="340"/>
      <c r="D46" s="252">
        <v>2</v>
      </c>
      <c r="E46" s="213" t="s">
        <v>119</v>
      </c>
      <c r="F46" s="214" t="s">
        <v>42</v>
      </c>
      <c r="G46" s="281" t="s">
        <v>43</v>
      </c>
      <c r="H46" s="58">
        <v>0</v>
      </c>
      <c r="I46" s="81">
        <v>0</v>
      </c>
      <c r="J46" s="81">
        <v>0</v>
      </c>
      <c r="K46" s="89">
        <v>0</v>
      </c>
      <c r="L46" s="92">
        <f t="shared" si="75"/>
        <v>0</v>
      </c>
      <c r="M46" s="81">
        <v>0</v>
      </c>
      <c r="N46" s="81">
        <f t="shared" si="76"/>
        <v>0</v>
      </c>
      <c r="O46" s="81"/>
      <c r="P46" s="89"/>
      <c r="Q46" s="58">
        <v>0</v>
      </c>
      <c r="R46" s="81">
        <v>0</v>
      </c>
      <c r="S46" s="81">
        <v>0</v>
      </c>
      <c r="T46" s="189">
        <v>0</v>
      </c>
      <c r="U46" s="184">
        <f t="shared" si="77"/>
        <v>0</v>
      </c>
      <c r="V46" s="81">
        <v>0</v>
      </c>
      <c r="W46" s="81">
        <f t="shared" si="78"/>
        <v>0</v>
      </c>
      <c r="X46" s="81"/>
      <c r="Y46" s="89"/>
      <c r="Z46" s="58">
        <v>0</v>
      </c>
      <c r="AA46" s="81">
        <v>0</v>
      </c>
      <c r="AB46" s="81">
        <v>0</v>
      </c>
      <c r="AC46" s="189">
        <v>0</v>
      </c>
      <c r="AD46" s="184">
        <f t="shared" si="79"/>
        <v>0</v>
      </c>
      <c r="AE46" s="81">
        <v>0</v>
      </c>
      <c r="AF46" s="81">
        <f t="shared" si="80"/>
        <v>0</v>
      </c>
      <c r="AG46" s="81"/>
      <c r="AH46" s="89"/>
      <c r="AI46" s="58">
        <f t="shared" si="81"/>
        <v>0</v>
      </c>
      <c r="AJ46" s="81">
        <f t="shared" si="82"/>
        <v>0</v>
      </c>
      <c r="AK46" s="82">
        <f t="shared" si="83"/>
        <v>0</v>
      </c>
      <c r="AL46" s="102"/>
      <c r="AM46" s="58"/>
      <c r="AN46" s="81"/>
      <c r="AO46" s="181"/>
      <c r="AP46" t="str">
        <f t="shared" si="10"/>
        <v>NR</v>
      </c>
      <c r="AQ46" t="str">
        <f t="shared" si="11"/>
        <v>Ninguna</v>
      </c>
      <c r="AR46" s="286">
        <f t="shared" si="12"/>
        <v>0</v>
      </c>
      <c r="AS46" s="286">
        <f t="shared" si="13"/>
        <v>0</v>
      </c>
      <c r="AT46" s="286">
        <f t="shared" si="14"/>
        <v>0</v>
      </c>
      <c r="AU46" s="286">
        <f t="shared" si="15"/>
        <v>0</v>
      </c>
      <c r="AV46" s="286">
        <f t="shared" si="16"/>
        <v>0</v>
      </c>
      <c r="AW46" s="286">
        <f t="shared" si="17"/>
        <v>0</v>
      </c>
      <c r="AX46" s="286">
        <f t="shared" si="18"/>
        <v>0</v>
      </c>
      <c r="AY46" s="286">
        <f t="shared" si="19"/>
        <v>0</v>
      </c>
      <c r="AZ46" s="286">
        <f t="shared" si="20"/>
        <v>0</v>
      </c>
      <c r="BA46" s="286">
        <f t="shared" si="21"/>
        <v>0</v>
      </c>
      <c r="BB46" s="286">
        <f t="shared" si="22"/>
        <v>0</v>
      </c>
      <c r="BC46" s="286">
        <f t="shared" si="23"/>
        <v>0</v>
      </c>
      <c r="BD46" s="286">
        <f t="shared" si="24"/>
        <v>0</v>
      </c>
      <c r="BE46" s="286">
        <f t="shared" si="25"/>
        <v>0</v>
      </c>
    </row>
    <row r="47" spans="2:57" ht="50.25" customHeight="1" thickBot="1" x14ac:dyDescent="0.4">
      <c r="B47" s="382" t="s">
        <v>44</v>
      </c>
      <c r="C47" s="383"/>
      <c r="D47" s="383"/>
      <c r="E47" s="383"/>
      <c r="F47" s="383"/>
      <c r="G47" s="383"/>
      <c r="H47" s="137">
        <f t="shared" ref="H47:N47" si="84">SUM(H16:H46)</f>
        <v>0</v>
      </c>
      <c r="I47" s="137">
        <f t="shared" si="84"/>
        <v>21184</v>
      </c>
      <c r="J47" s="137">
        <f t="shared" si="84"/>
        <v>3322</v>
      </c>
      <c r="K47" s="138">
        <f t="shared" si="84"/>
        <v>142352</v>
      </c>
      <c r="L47" s="139">
        <f t="shared" si="84"/>
        <v>166858</v>
      </c>
      <c r="M47" s="137">
        <f t="shared" si="84"/>
        <v>0</v>
      </c>
      <c r="N47" s="208">
        <f t="shared" si="84"/>
        <v>166858</v>
      </c>
      <c r="O47" s="178"/>
      <c r="P47" s="83"/>
      <c r="Q47" s="222">
        <f t="shared" ref="Q47:W47" si="85">SUM(Q16:Q46)</f>
        <v>15322</v>
      </c>
      <c r="R47" s="137">
        <f t="shared" si="85"/>
        <v>8500</v>
      </c>
      <c r="S47" s="137">
        <f t="shared" si="85"/>
        <v>118594</v>
      </c>
      <c r="T47" s="138">
        <f t="shared" si="85"/>
        <v>79950</v>
      </c>
      <c r="U47" s="139">
        <f t="shared" si="85"/>
        <v>222366</v>
      </c>
      <c r="V47" s="225">
        <f t="shared" si="85"/>
        <v>0</v>
      </c>
      <c r="W47" s="228">
        <f t="shared" si="85"/>
        <v>222366</v>
      </c>
      <c r="X47" s="186"/>
      <c r="Y47" s="229"/>
      <c r="Z47" s="226">
        <f>SUM(Z16:Z46)</f>
        <v>19184</v>
      </c>
      <c r="AA47" s="137">
        <f t="shared" ref="AA47:AE47" si="86">SUM(AA16:AA46)</f>
        <v>9000</v>
      </c>
      <c r="AB47" s="137">
        <f t="shared" si="86"/>
        <v>72408</v>
      </c>
      <c r="AC47" s="227">
        <f t="shared" si="86"/>
        <v>10184</v>
      </c>
      <c r="AD47" s="225">
        <f t="shared" si="86"/>
        <v>110776</v>
      </c>
      <c r="AE47" s="185">
        <f t="shared" si="86"/>
        <v>0</v>
      </c>
      <c r="AF47" s="174">
        <f>SUM(AF16:AF46)</f>
        <v>110776</v>
      </c>
      <c r="AG47" s="178"/>
      <c r="AH47" s="83"/>
      <c r="AI47" s="223">
        <f>SUM(AI16:AI46)</f>
        <v>500000</v>
      </c>
      <c r="AJ47" s="224">
        <f>SUM(AJ16:AJ46)</f>
        <v>0</v>
      </c>
      <c r="AK47" s="84">
        <f>SUM(AK16:AK46)</f>
        <v>500000</v>
      </c>
      <c r="AL47" s="22"/>
      <c r="AM47" s="175"/>
      <c r="AN47" s="179"/>
      <c r="AO47" s="180"/>
    </row>
    <row r="48" spans="2:57" ht="15.75" thickTop="1" x14ac:dyDescent="0.25"/>
    <row r="49" spans="2:11" ht="24" customHeight="1" x14ac:dyDescent="0.25">
      <c r="B49" s="367" t="s">
        <v>45</v>
      </c>
      <c r="C49" s="367"/>
      <c r="D49" s="367"/>
      <c r="E49" s="367"/>
      <c r="F49" s="39"/>
    </row>
    <row r="50" spans="2:11" s="23" customFormat="1" ht="15.75" customHeight="1" x14ac:dyDescent="0.25">
      <c r="E50" s="24"/>
      <c r="F50" s="24"/>
      <c r="K50" s="25"/>
    </row>
    <row r="51" spans="2:11" s="23" customFormat="1" x14ac:dyDescent="0.25"/>
    <row r="52" spans="2:11" s="23" customFormat="1" x14ac:dyDescent="0.25"/>
    <row r="53" spans="2:11" s="23" customFormat="1" x14ac:dyDescent="0.25"/>
    <row r="54" spans="2:11" s="23" customFormat="1" x14ac:dyDescent="0.25"/>
    <row r="55" spans="2:11" s="23" customFormat="1" x14ac:dyDescent="0.25"/>
    <row r="56" spans="2:11" s="23" customFormat="1" x14ac:dyDescent="0.25"/>
    <row r="57" spans="2:11" s="23" customFormat="1" x14ac:dyDescent="0.25"/>
    <row r="58" spans="2:11" s="23" customFormat="1" x14ac:dyDescent="0.25"/>
    <row r="59" spans="2:11" s="23" customFormat="1" x14ac:dyDescent="0.25"/>
    <row r="60" spans="2:11" s="23" customFormat="1" x14ac:dyDescent="0.25"/>
    <row r="61" spans="2:11" s="23" customFormat="1" x14ac:dyDescent="0.25"/>
  </sheetData>
  <mergeCells count="78">
    <mergeCell ref="B10:H11"/>
    <mergeCell ref="I10:K11"/>
    <mergeCell ref="L10:M11"/>
    <mergeCell ref="B2:F5"/>
    <mergeCell ref="O14:O15"/>
    <mergeCell ref="I8:K9"/>
    <mergeCell ref="L8:M9"/>
    <mergeCell ref="N8:Q9"/>
    <mergeCell ref="R8:T9"/>
    <mergeCell ref="U8:Y9"/>
    <mergeCell ref="AM13:AO13"/>
    <mergeCell ref="F14:F15"/>
    <mergeCell ref="G14:G15"/>
    <mergeCell ref="H14:H15"/>
    <mergeCell ref="I14:I15"/>
    <mergeCell ref="J14:J15"/>
    <mergeCell ref="K14:K15"/>
    <mergeCell ref="L14:L15"/>
    <mergeCell ref="M14:M15"/>
    <mergeCell ref="N14:N15"/>
    <mergeCell ref="F13:G13"/>
    <mergeCell ref="L13:P13"/>
    <mergeCell ref="U13:Y13"/>
    <mergeCell ref="AD13:AH13"/>
    <mergeCell ref="AM14:AM15"/>
    <mergeCell ref="AA14:AA15"/>
    <mergeCell ref="AB14:AB15"/>
    <mergeCell ref="AC14:AC15"/>
    <mergeCell ref="AD14:AD15"/>
    <mergeCell ref="AE14:AE15"/>
    <mergeCell ref="AF14:AF15"/>
    <mergeCell ref="AI13:AK13"/>
    <mergeCell ref="P14:P15"/>
    <mergeCell ref="AK14:AK15"/>
    <mergeCell ref="AI14:AI15"/>
    <mergeCell ref="AJ14:AJ15"/>
    <mergeCell ref="Q14:Q15"/>
    <mergeCell ref="R14:R15"/>
    <mergeCell ref="S14:S15"/>
    <mergeCell ref="Z14:Z15"/>
    <mergeCell ref="T14:T15"/>
    <mergeCell ref="U14:U15"/>
    <mergeCell ref="V14:V15"/>
    <mergeCell ref="W14:W15"/>
    <mergeCell ref="Y14:Y15"/>
    <mergeCell ref="X14:X15"/>
    <mergeCell ref="AG14:AG15"/>
    <mergeCell ref="C16:C18"/>
    <mergeCell ref="B16:B18"/>
    <mergeCell ref="G2:T5"/>
    <mergeCell ref="B49:E49"/>
    <mergeCell ref="AH14:AH15"/>
    <mergeCell ref="B13:C15"/>
    <mergeCell ref="D13:E15"/>
    <mergeCell ref="B47:G47"/>
    <mergeCell ref="N10:Q11"/>
    <mergeCell ref="R10:T10"/>
    <mergeCell ref="U10:Y10"/>
    <mergeCell ref="R11:T11"/>
    <mergeCell ref="U11:Y11"/>
    <mergeCell ref="B6:Y6"/>
    <mergeCell ref="B8:H9"/>
    <mergeCell ref="B27:B30"/>
    <mergeCell ref="C31:C34"/>
    <mergeCell ref="B31:B34"/>
    <mergeCell ref="C27:C30"/>
    <mergeCell ref="C19:C22"/>
    <mergeCell ref="B19:B22"/>
    <mergeCell ref="C23:C26"/>
    <mergeCell ref="B23:B26"/>
    <mergeCell ref="E43:E45"/>
    <mergeCell ref="D43:D45"/>
    <mergeCell ref="B35:B38"/>
    <mergeCell ref="C35:C38"/>
    <mergeCell ref="B39:B42"/>
    <mergeCell ref="C39:C42"/>
    <mergeCell ref="B43:B46"/>
    <mergeCell ref="C43:C46"/>
  </mergeCells>
  <pageMargins left="0.70866141732283472" right="0.70866141732283472" top="0.74803149606299213" bottom="0.74803149606299213" header="0.31496062992125984" footer="0.31496062992125984"/>
  <pageSetup scale="37" fitToWidth="2"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19"/>
  <sheetViews>
    <sheetView workbookViewId="0">
      <selection activeCell="O19" sqref="O19"/>
    </sheetView>
  </sheetViews>
  <sheetFormatPr baseColWidth="10" defaultRowHeight="15" x14ac:dyDescent="0.25"/>
  <cols>
    <col min="6" max="6" width="12.5703125" bestFit="1" customWidth="1"/>
    <col min="9" max="9" width="12.5703125" bestFit="1" customWidth="1"/>
    <col min="15" max="15" width="12.5703125" bestFit="1" customWidth="1"/>
  </cols>
  <sheetData>
    <row r="4" spans="1:15" x14ac:dyDescent="0.25">
      <c r="A4" s="1" t="s">
        <v>144</v>
      </c>
      <c r="B4" t="s">
        <v>145</v>
      </c>
      <c r="C4" t="s">
        <v>146</v>
      </c>
      <c r="D4" t="s">
        <v>147</v>
      </c>
      <c r="E4" t="s">
        <v>148</v>
      </c>
      <c r="F4" t="s">
        <v>149</v>
      </c>
      <c r="G4" t="s">
        <v>150</v>
      </c>
      <c r="H4" t="s">
        <v>151</v>
      </c>
      <c r="I4" t="s">
        <v>152</v>
      </c>
      <c r="J4" t="s">
        <v>153</v>
      </c>
      <c r="K4" t="s">
        <v>154</v>
      </c>
      <c r="L4" t="s">
        <v>155</v>
      </c>
      <c r="M4" t="s">
        <v>156</v>
      </c>
      <c r="N4" t="s">
        <v>157</v>
      </c>
    </row>
    <row r="5" spans="1:15" x14ac:dyDescent="0.25">
      <c r="A5" s="1"/>
    </row>
    <row r="6" spans="1:15" x14ac:dyDescent="0.25">
      <c r="A6" s="1"/>
      <c r="C6" s="240"/>
      <c r="D6" s="240"/>
      <c r="E6" s="240"/>
      <c r="F6" s="240"/>
      <c r="G6" s="240"/>
      <c r="H6" s="240"/>
      <c r="I6" s="240"/>
      <c r="J6" s="240"/>
      <c r="K6" s="240"/>
      <c r="L6" s="240"/>
      <c r="M6" s="240"/>
      <c r="N6" s="240"/>
      <c r="O6" s="240"/>
    </row>
    <row r="7" spans="1:15" x14ac:dyDescent="0.25">
      <c r="A7" s="1">
        <v>2111</v>
      </c>
      <c r="B7" t="s">
        <v>158</v>
      </c>
      <c r="C7" s="240">
        <v>0</v>
      </c>
      <c r="D7" s="240">
        <v>7000</v>
      </c>
      <c r="E7" s="240">
        <v>1500</v>
      </c>
      <c r="F7" s="240">
        <v>5000</v>
      </c>
      <c r="G7" s="240">
        <v>1500</v>
      </c>
      <c r="H7" s="240">
        <v>2000</v>
      </c>
      <c r="I7" s="240">
        <v>2000</v>
      </c>
      <c r="J7" s="240">
        <v>1500</v>
      </c>
      <c r="K7" s="240">
        <v>5000</v>
      </c>
      <c r="L7" s="240">
        <v>2500</v>
      </c>
      <c r="M7" s="240">
        <v>4500</v>
      </c>
      <c r="N7" s="240">
        <v>2000</v>
      </c>
      <c r="O7" s="240">
        <v>34500</v>
      </c>
    </row>
    <row r="8" spans="1:15" x14ac:dyDescent="0.25">
      <c r="A8" s="1">
        <v>2141</v>
      </c>
      <c r="B8" t="s">
        <v>159</v>
      </c>
      <c r="C8" s="240">
        <v>0</v>
      </c>
      <c r="D8" s="240">
        <v>12000</v>
      </c>
      <c r="E8" s="240">
        <v>0</v>
      </c>
      <c r="F8" s="240">
        <v>0</v>
      </c>
      <c r="G8" s="240">
        <v>12000</v>
      </c>
      <c r="H8" s="240">
        <v>6500</v>
      </c>
      <c r="I8" s="240">
        <v>20906</v>
      </c>
      <c r="J8" s="240">
        <v>78000</v>
      </c>
      <c r="K8" s="240">
        <v>12000</v>
      </c>
      <c r="L8" s="240">
        <v>6000</v>
      </c>
      <c r="M8" s="240">
        <v>10706</v>
      </c>
      <c r="N8" s="240">
        <v>6000</v>
      </c>
      <c r="O8" s="240">
        <v>164112</v>
      </c>
    </row>
    <row r="9" spans="1:15" x14ac:dyDescent="0.25">
      <c r="A9" s="1">
        <v>2151</v>
      </c>
      <c r="B9" t="s">
        <v>141</v>
      </c>
      <c r="C9" s="240">
        <v>0</v>
      </c>
      <c r="D9" s="240">
        <v>0</v>
      </c>
      <c r="E9" s="240">
        <v>0</v>
      </c>
      <c r="F9" s="240">
        <v>208440</v>
      </c>
      <c r="G9" s="240">
        <v>0</v>
      </c>
      <c r="H9" s="240">
        <v>0</v>
      </c>
      <c r="I9" s="240">
        <v>150540</v>
      </c>
      <c r="J9" s="240">
        <v>0</v>
      </c>
      <c r="K9" s="240">
        <v>0</v>
      </c>
      <c r="L9" s="240">
        <v>0</v>
      </c>
      <c r="M9" s="240">
        <v>66130</v>
      </c>
      <c r="N9" s="240">
        <v>0</v>
      </c>
      <c r="O9" s="240">
        <v>425110</v>
      </c>
    </row>
    <row r="10" spans="1:15" x14ac:dyDescent="0.25">
      <c r="A10" s="1">
        <v>2211</v>
      </c>
      <c r="B10" t="s">
        <v>160</v>
      </c>
      <c r="C10" s="240">
        <v>0</v>
      </c>
      <c r="D10" s="240">
        <v>0</v>
      </c>
      <c r="E10" s="240">
        <v>0</v>
      </c>
      <c r="F10" s="240">
        <v>1650</v>
      </c>
      <c r="G10" s="240">
        <v>0</v>
      </c>
      <c r="H10" s="240">
        <v>0</v>
      </c>
      <c r="I10" s="240">
        <v>1776</v>
      </c>
      <c r="J10" s="240">
        <v>0</v>
      </c>
      <c r="K10" s="240">
        <v>0</v>
      </c>
      <c r="L10" s="240">
        <v>0</v>
      </c>
      <c r="M10" s="240">
        <v>1700</v>
      </c>
      <c r="N10" s="240">
        <v>0</v>
      </c>
      <c r="O10" s="240">
        <v>5126</v>
      </c>
    </row>
    <row r="11" spans="1:15" x14ac:dyDescent="0.25">
      <c r="A11" s="1">
        <v>2941</v>
      </c>
      <c r="B11" t="s">
        <v>161</v>
      </c>
      <c r="C11" s="240">
        <v>0</v>
      </c>
      <c r="D11" s="240">
        <v>0</v>
      </c>
      <c r="E11" s="240">
        <v>450</v>
      </c>
      <c r="F11" s="240">
        <v>0</v>
      </c>
      <c r="G11" s="240">
        <v>450</v>
      </c>
      <c r="H11" s="240">
        <v>0</v>
      </c>
      <c r="I11" s="240">
        <v>0</v>
      </c>
      <c r="J11" s="240">
        <v>450</v>
      </c>
      <c r="K11" s="240">
        <v>0</v>
      </c>
      <c r="L11" s="240">
        <v>500</v>
      </c>
      <c r="M11" s="240">
        <v>0</v>
      </c>
      <c r="N11" s="240">
        <v>0</v>
      </c>
      <c r="O11" s="240">
        <v>1850</v>
      </c>
    </row>
    <row r="12" spans="1:15" x14ac:dyDescent="0.25">
      <c r="A12" s="1"/>
      <c r="C12" s="240"/>
      <c r="D12" s="240"/>
      <c r="E12" s="240"/>
      <c r="F12" s="240"/>
      <c r="G12" s="240"/>
      <c r="H12" s="240"/>
      <c r="I12" s="240"/>
      <c r="J12" s="240"/>
      <c r="K12" s="240"/>
      <c r="L12" s="240"/>
      <c r="M12" s="240"/>
      <c r="N12" s="240"/>
      <c r="O12" s="240"/>
    </row>
    <row r="13" spans="1:15" x14ac:dyDescent="0.25">
      <c r="A13" s="1">
        <v>3531</v>
      </c>
      <c r="B13" t="s">
        <v>162</v>
      </c>
      <c r="C13" s="240">
        <v>0</v>
      </c>
      <c r="D13" s="240">
        <v>812</v>
      </c>
      <c r="E13" s="240">
        <v>0</v>
      </c>
      <c r="F13" s="240">
        <v>0</v>
      </c>
      <c r="G13" s="240">
        <v>0</v>
      </c>
      <c r="H13" s="240">
        <v>0</v>
      </c>
      <c r="I13" s="240">
        <v>0</v>
      </c>
      <c r="J13" s="240">
        <v>0</v>
      </c>
      <c r="K13" s="240">
        <v>812</v>
      </c>
      <c r="L13" s="240">
        <v>0</v>
      </c>
      <c r="M13" s="240">
        <v>0</v>
      </c>
      <c r="N13" s="240">
        <v>812</v>
      </c>
      <c r="O13" s="240">
        <v>2436</v>
      </c>
    </row>
    <row r="14" spans="1:15" x14ac:dyDescent="0.25">
      <c r="A14" s="1">
        <v>3721</v>
      </c>
      <c r="B14" t="s">
        <v>163</v>
      </c>
      <c r="C14" s="240">
        <v>0</v>
      </c>
      <c r="D14" s="240">
        <v>700</v>
      </c>
      <c r="E14" s="240">
        <v>700</v>
      </c>
      <c r="F14" s="240">
        <v>0</v>
      </c>
      <c r="G14" s="240">
        <v>700</v>
      </c>
      <c r="H14" s="240">
        <v>0</v>
      </c>
      <c r="I14" s="240">
        <v>700</v>
      </c>
      <c r="J14" s="240">
        <v>0</v>
      </c>
      <c r="K14" s="240">
        <v>700</v>
      </c>
      <c r="L14" s="240">
        <v>0</v>
      </c>
      <c r="M14" s="240">
        <v>700</v>
      </c>
      <c r="N14" s="240">
        <v>700</v>
      </c>
      <c r="O14" s="240">
        <v>4900</v>
      </c>
    </row>
    <row r="15" spans="1:15" x14ac:dyDescent="0.25">
      <c r="A15" s="1">
        <v>3751</v>
      </c>
      <c r="B15" t="s">
        <v>137</v>
      </c>
      <c r="C15" s="240">
        <v>0</v>
      </c>
      <c r="D15" s="240">
        <v>672</v>
      </c>
      <c r="E15" s="240">
        <v>672</v>
      </c>
      <c r="F15" s="240">
        <v>0</v>
      </c>
      <c r="G15" s="240">
        <v>672</v>
      </c>
      <c r="H15" s="240">
        <v>0</v>
      </c>
      <c r="I15" s="240">
        <v>672</v>
      </c>
      <c r="J15" s="240">
        <v>0</v>
      </c>
      <c r="K15" s="240">
        <v>672</v>
      </c>
      <c r="L15" s="240">
        <v>0</v>
      </c>
      <c r="M15" s="240">
        <v>672</v>
      </c>
      <c r="N15" s="240">
        <v>672</v>
      </c>
      <c r="O15" s="240">
        <v>4704</v>
      </c>
    </row>
    <row r="16" spans="1:15" x14ac:dyDescent="0.25">
      <c r="A16" s="1"/>
      <c r="C16" s="240"/>
      <c r="D16" s="240"/>
      <c r="E16" s="240"/>
      <c r="F16" s="240"/>
      <c r="G16" s="240"/>
      <c r="H16" s="240"/>
      <c r="I16" s="240"/>
      <c r="J16" s="240"/>
      <c r="K16" s="240"/>
      <c r="L16" s="240"/>
      <c r="M16" s="240"/>
      <c r="N16" s="240"/>
      <c r="O16" s="240"/>
    </row>
    <row r="17" spans="1:15" x14ac:dyDescent="0.25">
      <c r="A17" s="1"/>
      <c r="C17" s="240"/>
      <c r="D17" s="240"/>
      <c r="E17" s="240"/>
      <c r="F17" s="240"/>
      <c r="G17" s="240"/>
      <c r="H17" s="240"/>
      <c r="I17" s="240"/>
      <c r="J17" s="240"/>
      <c r="K17" s="240"/>
      <c r="L17" s="240"/>
      <c r="M17" s="240"/>
      <c r="N17" s="240"/>
      <c r="O17" s="240"/>
    </row>
    <row r="18" spans="1:15" x14ac:dyDescent="0.25">
      <c r="A18" s="1"/>
      <c r="C18" s="240"/>
      <c r="D18" s="240"/>
      <c r="E18" s="240"/>
      <c r="F18" s="240"/>
      <c r="G18" s="240"/>
      <c r="H18" s="240"/>
      <c r="I18" s="240"/>
      <c r="J18" s="240"/>
      <c r="K18" s="240"/>
      <c r="L18" s="240"/>
      <c r="M18" s="240"/>
      <c r="N18" s="240"/>
      <c r="O18" s="240"/>
    </row>
    <row r="19" spans="1:15" x14ac:dyDescent="0.25">
      <c r="A19" s="1"/>
      <c r="C19" s="240"/>
      <c r="D19" s="240"/>
      <c r="E19" s="240"/>
      <c r="F19" s="240"/>
      <c r="G19" s="240"/>
      <c r="H19" s="240"/>
      <c r="I19" s="240"/>
      <c r="J19" s="240"/>
      <c r="K19" s="240"/>
      <c r="L19" s="240"/>
      <c r="M19" s="240"/>
      <c r="N19" s="240"/>
      <c r="O19" s="241">
        <v>642738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 MARCO INSTITUCIONAL </vt:lpstr>
      <vt:lpstr>B. acciones</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UPT</dc:creator>
  <cp:lastModifiedBy>Naty</cp:lastModifiedBy>
  <cp:lastPrinted>2016-02-09T18:24:32Z</cp:lastPrinted>
  <dcterms:created xsi:type="dcterms:W3CDTF">2014-10-10T18:47:42Z</dcterms:created>
  <dcterms:modified xsi:type="dcterms:W3CDTF">2016-02-09T18:24:43Z</dcterms:modified>
</cp:coreProperties>
</file>