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Naty\Desktop\Respaldo Naty\Escritorio\POA\POA 2015\POA 2015 EVALUADO\Areas Evaluadas\Secretaria Academica\Programas educativos\"/>
    </mc:Choice>
  </mc:AlternateContent>
  <bookViews>
    <workbookView xWindow="0" yWindow="0" windowWidth="20490" windowHeight="7755" tabRatio="689" firstSheet="1" activeTab="3"/>
  </bookViews>
  <sheets>
    <sheet name="A. MARCO INSTITUCIONAL " sheetId="1" r:id="rId1"/>
    <sheet name="CIEES" sheetId="2" r:id="rId2"/>
    <sheet name="LABORATORIOS" sheetId="3" r:id="rId3"/>
    <sheet name="DIRECCION" sheetId="4" r:id="rId4"/>
    <sheet name="COSTO TOTALES" sheetId="5" r:id="rId5"/>
  </sheets>
  <definedNames>
    <definedName name="_xlnm._FilterDatabase" localSheetId="4" hidden="1">'COSTO TOTALES'!$E$6:$R$6</definedName>
    <definedName name="OLE_LINK4" localSheetId="1">CIEES!$C$25</definedName>
  </definedNames>
  <calcPr calcId="152511"/>
</workbook>
</file>

<file path=xl/calcChain.xml><?xml version="1.0" encoding="utf-8"?>
<calcChain xmlns="http://schemas.openxmlformats.org/spreadsheetml/2006/main">
  <c r="EC24" i="4" l="1"/>
  <c r="CH24" i="4"/>
  <c r="EC21" i="3"/>
  <c r="CH21" i="3"/>
  <c r="EC30" i="2"/>
  <c r="CH30" i="2"/>
  <c r="DV30" i="2"/>
  <c r="AT24" i="4"/>
  <c r="AT30" i="2"/>
  <c r="AT21" i="3"/>
  <c r="CH16" i="3" l="1"/>
  <c r="CH16" i="4" l="1"/>
  <c r="EL29" i="2"/>
  <c r="BD16" i="3"/>
  <c r="BX26" i="2" l="1"/>
  <c r="BN26" i="2"/>
  <c r="BD26" i="2"/>
  <c r="AT26" i="2"/>
  <c r="AJ26" i="2"/>
  <c r="Z26" i="2"/>
  <c r="BX16" i="3"/>
  <c r="BN16" i="3"/>
  <c r="AT16" i="3"/>
  <c r="AJ16" i="3"/>
  <c r="Z16" i="3"/>
  <c r="Z16" i="4" l="1"/>
  <c r="AJ16" i="4"/>
  <c r="BX16" i="4"/>
  <c r="BN16" i="4"/>
  <c r="AT16" i="4"/>
  <c r="AJ22" i="4"/>
  <c r="DX18" i="2" l="1"/>
  <c r="DX17" i="2"/>
  <c r="S44" i="5" l="1"/>
  <c r="S42" i="5"/>
  <c r="R39" i="5"/>
  <c r="Q39" i="5"/>
  <c r="P39" i="5"/>
  <c r="O39" i="5"/>
  <c r="N39" i="5"/>
  <c r="M39" i="5"/>
  <c r="L39" i="5"/>
  <c r="K39" i="5"/>
  <c r="J39" i="5"/>
  <c r="I39" i="5"/>
  <c r="H39" i="5"/>
  <c r="S39" i="5" s="1"/>
  <c r="G39" i="5"/>
  <c r="S40" i="5"/>
  <c r="R31" i="5"/>
  <c r="Q31" i="5"/>
  <c r="P31" i="5"/>
  <c r="O31" i="5"/>
  <c r="N31" i="5"/>
  <c r="M31" i="5"/>
  <c r="L31" i="5"/>
  <c r="K31" i="5"/>
  <c r="J31" i="5"/>
  <c r="I31" i="5"/>
  <c r="H31" i="5"/>
  <c r="G31" i="5"/>
  <c r="S31" i="5" s="1"/>
  <c r="R28" i="5"/>
  <c r="Q28" i="5"/>
  <c r="P28" i="5"/>
  <c r="O28" i="5"/>
  <c r="N28" i="5"/>
  <c r="M28" i="5"/>
  <c r="L28" i="5"/>
  <c r="K28" i="5"/>
  <c r="J28" i="5"/>
  <c r="I28" i="5"/>
  <c r="H28" i="5"/>
  <c r="G28" i="5"/>
  <c r="S28" i="5" s="1"/>
  <c r="S24" i="5"/>
  <c r="S22" i="5"/>
  <c r="S20" i="5"/>
  <c r="S18" i="5"/>
  <c r="S16" i="5"/>
  <c r="S14" i="5"/>
  <c r="S12" i="5"/>
  <c r="S10" i="5"/>
  <c r="S9" i="5"/>
  <c r="R9" i="5"/>
  <c r="Q9" i="5"/>
  <c r="P9" i="5"/>
  <c r="O9" i="5"/>
  <c r="N9" i="5"/>
  <c r="M9" i="5"/>
  <c r="L9" i="5"/>
  <c r="K9" i="5"/>
  <c r="J9" i="5"/>
  <c r="I9" i="5"/>
  <c r="H9" i="5"/>
  <c r="G9" i="5"/>
  <c r="DQ24" i="4"/>
  <c r="DP24" i="4"/>
  <c r="DG24" i="4"/>
  <c r="DF24" i="4"/>
  <c r="CW24" i="4"/>
  <c r="CV24" i="4"/>
  <c r="CM24" i="4"/>
  <c r="CL24" i="4"/>
  <c r="CC24" i="4"/>
  <c r="CB24" i="4"/>
  <c r="BS24" i="4"/>
  <c r="BR24" i="4"/>
  <c r="BI24" i="4"/>
  <c r="BH24" i="4"/>
  <c r="AY24" i="4"/>
  <c r="AX24" i="4"/>
  <c r="AO24" i="4"/>
  <c r="AN24" i="4"/>
  <c r="AE24" i="4"/>
  <c r="AD24" i="4"/>
  <c r="U24" i="4"/>
  <c r="T24" i="4"/>
  <c r="K24" i="4"/>
  <c r="J24" i="4"/>
  <c r="ES22" i="4"/>
  <c r="ER22" i="4"/>
  <c r="EQ22" i="4"/>
  <c r="EP22" i="4"/>
  <c r="EO22" i="4"/>
  <c r="EN22" i="4"/>
  <c r="EM22" i="4"/>
  <c r="EL22" i="4"/>
  <c r="EK22" i="4"/>
  <c r="EJ22" i="4"/>
  <c r="EI22" i="4"/>
  <c r="EH22" i="4"/>
  <c r="EG22" i="4"/>
  <c r="EF22" i="4"/>
  <c r="DY22" i="4"/>
  <c r="DX22" i="4"/>
  <c r="DZ22" i="4" s="1"/>
  <c r="ES21" i="4"/>
  <c r="ER21" i="4"/>
  <c r="EQ21" i="4"/>
  <c r="EP21" i="4"/>
  <c r="EO21" i="4"/>
  <c r="EN21" i="4"/>
  <c r="EM21" i="4"/>
  <c r="EL21" i="4"/>
  <c r="EK21" i="4"/>
  <c r="EJ21" i="4"/>
  <c r="EI21" i="4"/>
  <c r="EH21" i="4"/>
  <c r="EG21" i="4"/>
  <c r="EF21" i="4"/>
  <c r="DY21" i="4"/>
  <c r="DX21" i="4"/>
  <c r="DZ21" i="4" s="1"/>
  <c r="ES20" i="4"/>
  <c r="ER20" i="4"/>
  <c r="EQ20" i="4"/>
  <c r="EP20" i="4"/>
  <c r="EO20" i="4"/>
  <c r="EN20" i="4"/>
  <c r="EM20" i="4"/>
  <c r="EL20" i="4"/>
  <c r="EK20" i="4"/>
  <c r="EJ20" i="4"/>
  <c r="EI20" i="4"/>
  <c r="EH20" i="4"/>
  <c r="EG20" i="4"/>
  <c r="EF20" i="4"/>
  <c r="DY20" i="4"/>
  <c r="DX20" i="4"/>
  <c r="ES19" i="4"/>
  <c r="ER19" i="4"/>
  <c r="EQ19" i="4"/>
  <c r="EP19" i="4"/>
  <c r="EO19" i="4"/>
  <c r="EN19" i="4"/>
  <c r="EM19" i="4"/>
  <c r="EL19" i="4"/>
  <c r="EK19" i="4"/>
  <c r="EJ19" i="4"/>
  <c r="EI19" i="4"/>
  <c r="ET19" i="4" s="1"/>
  <c r="EH19" i="4"/>
  <c r="EG19" i="4"/>
  <c r="EF19" i="4"/>
  <c r="DY19" i="4"/>
  <c r="DX19" i="4"/>
  <c r="ES18" i="4"/>
  <c r="ER18" i="4"/>
  <c r="EQ18" i="4"/>
  <c r="EP18" i="4"/>
  <c r="EO18" i="4"/>
  <c r="EN18" i="4"/>
  <c r="EM18" i="4"/>
  <c r="EL18" i="4"/>
  <c r="EK18" i="4"/>
  <c r="EJ18" i="4"/>
  <c r="EI18" i="4"/>
  <c r="EH18" i="4"/>
  <c r="EG18" i="4"/>
  <c r="EF18" i="4"/>
  <c r="DY18" i="4"/>
  <c r="DX18" i="4"/>
  <c r="DZ18" i="4" s="1"/>
  <c r="ES17" i="4"/>
  <c r="ER17" i="4"/>
  <c r="EQ17" i="4"/>
  <c r="EP17" i="4"/>
  <c r="EO17" i="4"/>
  <c r="EN17" i="4"/>
  <c r="EM17" i="4"/>
  <c r="EL17" i="4"/>
  <c r="EK17" i="4"/>
  <c r="EJ17" i="4"/>
  <c r="EI17" i="4"/>
  <c r="EH17" i="4"/>
  <c r="EG17" i="4"/>
  <c r="EF17" i="4"/>
  <c r="DY17" i="4"/>
  <c r="DX17" i="4"/>
  <c r="DZ17" i="4" s="1"/>
  <c r="ES16" i="4"/>
  <c r="ER16" i="4"/>
  <c r="EQ16" i="4"/>
  <c r="EP16" i="4"/>
  <c r="EO16" i="4"/>
  <c r="EN16" i="4"/>
  <c r="EM16" i="4"/>
  <c r="EL16" i="4"/>
  <c r="EK16" i="4"/>
  <c r="EJ16" i="4"/>
  <c r="EI16" i="4"/>
  <c r="EH16" i="4"/>
  <c r="EG16" i="4"/>
  <c r="EF16" i="4"/>
  <c r="DY16" i="4"/>
  <c r="DY24" i="4" s="1"/>
  <c r="DX16" i="4"/>
  <c r="DZ16" i="4" s="1"/>
  <c r="DS21" i="3"/>
  <c r="DR21" i="3"/>
  <c r="DI21" i="3"/>
  <c r="DH21" i="3"/>
  <c r="CY21" i="3"/>
  <c r="CX21" i="3"/>
  <c r="CO21" i="3"/>
  <c r="CN21" i="3"/>
  <c r="CE21" i="3"/>
  <c r="CD21" i="3"/>
  <c r="BU21" i="3"/>
  <c r="BT21" i="3"/>
  <c r="BI21" i="3"/>
  <c r="BH21" i="3"/>
  <c r="AY21" i="3"/>
  <c r="AX21" i="3"/>
  <c r="AO21" i="3"/>
  <c r="AN21" i="3"/>
  <c r="AE21" i="3"/>
  <c r="AD21" i="3"/>
  <c r="U21" i="3"/>
  <c r="T21" i="3"/>
  <c r="K21" i="3"/>
  <c r="J21" i="3"/>
  <c r="ES19" i="3"/>
  <c r="ER19" i="3"/>
  <c r="EQ19" i="3"/>
  <c r="EP19" i="3"/>
  <c r="EO19" i="3"/>
  <c r="EN19" i="3"/>
  <c r="EM19" i="3"/>
  <c r="EL19" i="3"/>
  <c r="EK19" i="3"/>
  <c r="EJ19" i="3"/>
  <c r="EI19" i="3"/>
  <c r="EH19" i="3"/>
  <c r="ET19" i="3" s="1"/>
  <c r="EG19" i="3"/>
  <c r="EF19" i="3"/>
  <c r="DY19" i="3"/>
  <c r="DX19" i="3"/>
  <c r="DZ19" i="3" s="1"/>
  <c r="ES18" i="3"/>
  <c r="ER18" i="3"/>
  <c r="EQ18" i="3"/>
  <c r="EP18" i="3"/>
  <c r="EO18" i="3"/>
  <c r="EN18" i="3"/>
  <c r="EM18" i="3"/>
  <c r="EL18" i="3"/>
  <c r="EK18" i="3"/>
  <c r="EJ18" i="3"/>
  <c r="EI18" i="3"/>
  <c r="EH18" i="3"/>
  <c r="EG18" i="3"/>
  <c r="EF18" i="3"/>
  <c r="DY18" i="3"/>
  <c r="DX18" i="3"/>
  <c r="DZ18" i="3" s="1"/>
  <c r="ES17" i="3"/>
  <c r="ER17" i="3"/>
  <c r="EQ17" i="3"/>
  <c r="EP17" i="3"/>
  <c r="EO17" i="3"/>
  <c r="EN17" i="3"/>
  <c r="EM17" i="3"/>
  <c r="EL17" i="3"/>
  <c r="EK17" i="3"/>
  <c r="EJ17" i="3"/>
  <c r="EI17" i="3"/>
  <c r="EH17" i="3"/>
  <c r="EG17" i="3"/>
  <c r="EF17" i="3"/>
  <c r="DY17" i="3"/>
  <c r="DX17" i="3"/>
  <c r="ES16" i="3"/>
  <c r="ER16" i="3"/>
  <c r="EQ16" i="3"/>
  <c r="EP16" i="3"/>
  <c r="EO16" i="3"/>
  <c r="EN16" i="3"/>
  <c r="EM16" i="3"/>
  <c r="EL16" i="3"/>
  <c r="EK16" i="3"/>
  <c r="EJ16" i="3"/>
  <c r="EI16" i="3"/>
  <c r="EH16" i="3"/>
  <c r="ET16" i="3" s="1"/>
  <c r="EG16" i="3"/>
  <c r="EF16" i="3"/>
  <c r="DY16" i="3"/>
  <c r="DX16" i="3"/>
  <c r="EG30" i="2"/>
  <c r="EF30" i="2"/>
  <c r="DQ30" i="2"/>
  <c r="DP30" i="2"/>
  <c r="ES30" i="2" s="1"/>
  <c r="DG30" i="2"/>
  <c r="DF30" i="2"/>
  <c r="ER30" i="2" s="1"/>
  <c r="CW30" i="2"/>
  <c r="CV30" i="2"/>
  <c r="EQ30" i="2" s="1"/>
  <c r="CM30" i="2"/>
  <c r="CL30" i="2"/>
  <c r="EP30" i="2" s="1"/>
  <c r="CC30" i="2"/>
  <c r="CB30" i="2"/>
  <c r="EO30" i="2" s="1"/>
  <c r="BS30" i="2"/>
  <c r="BR30" i="2"/>
  <c r="EN30" i="2" s="1"/>
  <c r="BI30" i="2"/>
  <c r="BH30" i="2"/>
  <c r="EM30" i="2" s="1"/>
  <c r="AY30" i="2"/>
  <c r="AX30" i="2"/>
  <c r="EL30" i="2" s="1"/>
  <c r="AO30" i="2"/>
  <c r="AN30" i="2"/>
  <c r="EK30" i="2" s="1"/>
  <c r="AE30" i="2"/>
  <c r="AD30" i="2"/>
  <c r="EJ30" i="2" s="1"/>
  <c r="U30" i="2"/>
  <c r="T30" i="2"/>
  <c r="EI30" i="2" s="1"/>
  <c r="K30" i="2"/>
  <c r="J30" i="2"/>
  <c r="EH30" i="2" s="1"/>
  <c r="ES29" i="2"/>
  <c r="ER29" i="2"/>
  <c r="EQ29" i="2"/>
  <c r="EP29" i="2"/>
  <c r="EO29" i="2"/>
  <c r="EN29" i="2"/>
  <c r="EM29" i="2"/>
  <c r="EK29" i="2"/>
  <c r="EJ29" i="2"/>
  <c r="EI29" i="2"/>
  <c r="EH29" i="2"/>
  <c r="EG29" i="2"/>
  <c r="EF29" i="2"/>
  <c r="DY29" i="2"/>
  <c r="DX29" i="2"/>
  <c r="DZ29" i="2" s="1"/>
  <c r="ES28" i="2"/>
  <c r="ER28" i="2"/>
  <c r="EQ28" i="2"/>
  <c r="EP28" i="2"/>
  <c r="EO28" i="2"/>
  <c r="EN28" i="2"/>
  <c r="EM28" i="2"/>
  <c r="EL28" i="2"/>
  <c r="EK28" i="2"/>
  <c r="EJ28" i="2"/>
  <c r="EI28" i="2"/>
  <c r="EH28" i="2"/>
  <c r="EG28" i="2"/>
  <c r="EF28" i="2"/>
  <c r="DY28" i="2"/>
  <c r="DX28" i="2"/>
  <c r="DZ28" i="2" s="1"/>
  <c r="ES27" i="2"/>
  <c r="ER27" i="2"/>
  <c r="EQ27" i="2"/>
  <c r="EP27" i="2"/>
  <c r="EO27" i="2"/>
  <c r="EN27" i="2"/>
  <c r="EM27" i="2"/>
  <c r="EL27" i="2"/>
  <c r="EK27" i="2"/>
  <c r="EJ27" i="2"/>
  <c r="EI27" i="2"/>
  <c r="EH27" i="2"/>
  <c r="EG27" i="2"/>
  <c r="EF27" i="2"/>
  <c r="DY27" i="2"/>
  <c r="DX27" i="2"/>
  <c r="ES26" i="2"/>
  <c r="ER26" i="2"/>
  <c r="EQ26" i="2"/>
  <c r="EP26" i="2"/>
  <c r="EO26" i="2"/>
  <c r="EN26" i="2"/>
  <c r="EM26" i="2"/>
  <c r="EL26" i="2"/>
  <c r="EK26" i="2"/>
  <c r="EJ26" i="2"/>
  <c r="EI26" i="2"/>
  <c r="EH26" i="2"/>
  <c r="EG26" i="2"/>
  <c r="EF26" i="2"/>
  <c r="DY26" i="2"/>
  <c r="DX26" i="2"/>
  <c r="DZ26" i="2" s="1"/>
  <c r="ES25" i="2"/>
  <c r="ER25" i="2"/>
  <c r="EQ25" i="2"/>
  <c r="EP25" i="2"/>
  <c r="EO25" i="2"/>
  <c r="EN25" i="2"/>
  <c r="EM25" i="2"/>
  <c r="EL25" i="2"/>
  <c r="EK25" i="2"/>
  <c r="EJ25" i="2"/>
  <c r="EI25" i="2"/>
  <c r="EH25" i="2"/>
  <c r="EG25" i="2"/>
  <c r="EF25" i="2"/>
  <c r="DY25" i="2"/>
  <c r="DX25" i="2"/>
  <c r="DZ25" i="2" s="1"/>
  <c r="ES24" i="2"/>
  <c r="ER24" i="2"/>
  <c r="EQ24" i="2"/>
  <c r="EP24" i="2"/>
  <c r="EO24" i="2"/>
  <c r="EN24" i="2"/>
  <c r="EM24" i="2"/>
  <c r="EL24" i="2"/>
  <c r="EK24" i="2"/>
  <c r="EJ24" i="2"/>
  <c r="EI24" i="2"/>
  <c r="EH24" i="2"/>
  <c r="ET24" i="2" s="1"/>
  <c r="EG24" i="2"/>
  <c r="EF24" i="2"/>
  <c r="DZ24" i="2"/>
  <c r="DY24" i="2"/>
  <c r="DX24" i="2"/>
  <c r="ET23" i="2"/>
  <c r="ES23" i="2"/>
  <c r="ER23" i="2"/>
  <c r="EQ23" i="2"/>
  <c r="EP23" i="2"/>
  <c r="EO23" i="2"/>
  <c r="EN23" i="2"/>
  <c r="EM23" i="2"/>
  <c r="EL23" i="2"/>
  <c r="EK23" i="2"/>
  <c r="EJ23" i="2"/>
  <c r="EI23" i="2"/>
  <c r="EH23" i="2"/>
  <c r="EG23" i="2"/>
  <c r="EF23" i="2"/>
  <c r="DY23" i="2"/>
  <c r="DZ23" i="2" s="1"/>
  <c r="DX23" i="2"/>
  <c r="ES22" i="2"/>
  <c r="ER22" i="2"/>
  <c r="EQ22" i="2"/>
  <c r="EP22" i="2"/>
  <c r="EO22" i="2"/>
  <c r="EN22" i="2"/>
  <c r="EM22" i="2"/>
  <c r="EL22" i="2"/>
  <c r="ET22" i="2" s="1"/>
  <c r="EK22" i="2"/>
  <c r="EJ22" i="2"/>
  <c r="EI22" i="2"/>
  <c r="EH22" i="2"/>
  <c r="EG22" i="2"/>
  <c r="EF22" i="2"/>
  <c r="DY22" i="2"/>
  <c r="DX22" i="2"/>
  <c r="DZ22" i="2" s="1"/>
  <c r="ES21" i="2"/>
  <c r="ER21" i="2"/>
  <c r="EQ21" i="2"/>
  <c r="EP21" i="2"/>
  <c r="EO21" i="2"/>
  <c r="EN21" i="2"/>
  <c r="EM21" i="2"/>
  <c r="EL21" i="2"/>
  <c r="EK21" i="2"/>
  <c r="EJ21" i="2"/>
  <c r="EI21" i="2"/>
  <c r="EH21" i="2"/>
  <c r="ET21" i="2" s="1"/>
  <c r="EG21" i="2"/>
  <c r="EF21" i="2"/>
  <c r="DY21" i="2"/>
  <c r="DX21" i="2"/>
  <c r="DZ21" i="2" s="1"/>
  <c r="ES20" i="2"/>
  <c r="ER20" i="2"/>
  <c r="EQ20" i="2"/>
  <c r="EP20" i="2"/>
  <c r="EO20" i="2"/>
  <c r="EN20" i="2"/>
  <c r="EM20" i="2"/>
  <c r="EL20" i="2"/>
  <c r="EK20" i="2"/>
  <c r="EJ20" i="2"/>
  <c r="EI20" i="2"/>
  <c r="EH20" i="2"/>
  <c r="EG20" i="2"/>
  <c r="EF20" i="2"/>
  <c r="DY20" i="2"/>
  <c r="DX20" i="2"/>
  <c r="DZ20" i="2" s="1"/>
  <c r="ES19" i="2"/>
  <c r="ER19" i="2"/>
  <c r="EQ19" i="2"/>
  <c r="EP19" i="2"/>
  <c r="EO19" i="2"/>
  <c r="EN19" i="2"/>
  <c r="EM19" i="2"/>
  <c r="EL19" i="2"/>
  <c r="ET19" i="2" s="1"/>
  <c r="EK19" i="2"/>
  <c r="EJ19" i="2"/>
  <c r="EI19" i="2"/>
  <c r="EH19" i="2"/>
  <c r="EG19" i="2"/>
  <c r="EF19" i="2"/>
  <c r="DY19" i="2"/>
  <c r="DZ19" i="2" s="1"/>
  <c r="DX19" i="2"/>
  <c r="ES18" i="2"/>
  <c r="ER18" i="2"/>
  <c r="EQ18" i="2"/>
  <c r="EP18" i="2"/>
  <c r="EO18" i="2"/>
  <c r="EN18" i="2"/>
  <c r="EM18" i="2"/>
  <c r="EL18" i="2"/>
  <c r="EK18" i="2"/>
  <c r="ET18" i="2" s="1"/>
  <c r="EJ18" i="2"/>
  <c r="EI18" i="2"/>
  <c r="EH18" i="2"/>
  <c r="EG18" i="2"/>
  <c r="EF18" i="2"/>
  <c r="DY18" i="2"/>
  <c r="DZ18" i="2"/>
  <c r="ES17" i="2"/>
  <c r="ER17" i="2"/>
  <c r="EQ17" i="2"/>
  <c r="EP17" i="2"/>
  <c r="EO17" i="2"/>
  <c r="EN17" i="2"/>
  <c r="EM17" i="2"/>
  <c r="EL17" i="2"/>
  <c r="EK17" i="2"/>
  <c r="EJ17" i="2"/>
  <c r="EI17" i="2"/>
  <c r="EH17" i="2"/>
  <c r="ET17" i="2" s="1"/>
  <c r="EG17" i="2"/>
  <c r="EF17" i="2"/>
  <c r="DZ17" i="2"/>
  <c r="DY17" i="2"/>
  <c r="DY30" i="2" s="1"/>
  <c r="DZ16" i="3" l="1"/>
  <c r="DZ21" i="3" s="1"/>
  <c r="DZ17" i="3"/>
  <c r="DY21" i="3"/>
  <c r="ET28" i="2"/>
  <c r="ET29" i="2"/>
  <c r="ET27" i="2"/>
  <c r="DZ27" i="2"/>
  <c r="DZ30" i="2" s="1"/>
  <c r="ET16" i="4"/>
  <c r="ET21" i="4"/>
  <c r="ET22" i="4"/>
  <c r="DZ20" i="4"/>
  <c r="DZ19" i="4"/>
  <c r="ET18" i="4"/>
  <c r="ET20" i="2"/>
  <c r="ET18" i="3"/>
  <c r="ET20" i="4"/>
  <c r="ET26" i="2"/>
  <c r="ET17" i="3"/>
  <c r="DU21" i="3"/>
  <c r="DU30" i="2"/>
  <c r="ET25" i="2"/>
  <c r="DX30" i="2"/>
  <c r="E23" i="1" s="1"/>
  <c r="ET17" i="4"/>
  <c r="DU24" i="4"/>
  <c r="DX24" i="4"/>
  <c r="E25" i="1" s="1"/>
  <c r="ET30" i="2"/>
  <c r="DZ24" i="4"/>
  <c r="DX21" i="3"/>
  <c r="E24" i="1" s="1"/>
  <c r="E26" i="1" l="1"/>
</calcChain>
</file>

<file path=xl/sharedStrings.xml><?xml version="1.0" encoding="utf-8"?>
<sst xmlns="http://schemas.openxmlformats.org/spreadsheetml/2006/main" count="1077" uniqueCount="256">
  <si>
    <t>Formato:</t>
  </si>
  <si>
    <t>Código: PL-F-01-3</t>
  </si>
  <si>
    <t>Fecha: Septiembre de 2014</t>
  </si>
  <si>
    <t>Programa Operativo Anual 2015</t>
  </si>
  <si>
    <t>Rev. 5</t>
  </si>
  <si>
    <t>Pág. 1 de 1</t>
  </si>
  <si>
    <t>A. Marco Institucional y de la Unidad Académica o Administrativa , Objetivos Particulares.</t>
  </si>
  <si>
    <t>Nombre de la Unidad:</t>
  </si>
  <si>
    <t>SECRETARIA ACADEMICA                                                      P.E Ingenieria  Mecatronica</t>
  </si>
  <si>
    <t>Fecha:</t>
  </si>
  <si>
    <t>Institucional</t>
  </si>
  <si>
    <t>Unidad Académica o Administrativa</t>
  </si>
  <si>
    <t>Misión</t>
  </si>
  <si>
    <t>Visión</t>
  </si>
  <si>
    <t>En la Universidad Politécnica de Tlaxcala formamos profesionales competentes e innovadores, con calidad humana y capacidad para resolver necesidades sociales  mediante la aplicación de su modelo educativo que contribuye al desarrollo tecnológico, económico y sustentable del País.</t>
  </si>
  <si>
    <t>La Universidad Politécnica de Tlaxcala es reconocida por la pertinencia y acreditación de sus programas, por sus líneas de investigación aplicada, cuerpos académicos consolidados y alianzas estratégicas de alcance internacional para la transferencia y desarrollo tecnológico, en total correspondencia con el desarrollo sustentable de su entorno.</t>
  </si>
  <si>
    <t>Formar profesionales competentes con un elevado sentido de responsabilidad social, empleando la ética profesional y el dominio de la tecnología para desenvolverse plenamente como ingenieros Mecatrónicos, influyendo positivamente en el desarrollo económico y social del país aportando ideas creativas e innovadoras.</t>
  </si>
  <si>
    <t>Ser un P.E reconocido por la eficacia y acreditación de su plan de estudio, además ser la fuente principal de profesionales competentes cuyas aportaciones sean importantes en el desarrollo de proyectos de investigación, automatización, creación de nuevas empresas con alto grado de innovación tecnológica, y que la aplicación de la tecnología impacte positivamente en el desarrollo socioeconómico de nuestro país.</t>
  </si>
  <si>
    <t>Políticas Institucionales</t>
  </si>
  <si>
    <t>Función</t>
  </si>
  <si>
    <t>Autoevaluación</t>
  </si>
  <si>
    <t> En la Universidad Politécnica de Tlaxcala formamos profesionales competentes, bajo un sistema de calidad congruente con las necesidades del desarrollo social, tecnológico, empresarial y sustentable, orientado a la mejora continua.</t>
  </si>
  <si>
    <t> Prestar servicios educativos en el área de Ingeniería Mecatrónica, para formar profesionales competentes que se desarrollen en los sectores industriales tanto locales, nacionales e internacionales.</t>
  </si>
  <si>
    <t xml:space="preserve">En el estado de Tlaxcala, fue en enero del año 2005 cuando la Universidad Politécnica de Tlaxcala, primera Institución que oferta la carrera de Ingeniería Mecatrónica a nivel superior,  abre sus puertas con una matrícula inicial de 91 estudiantes, actualmente se cuenta con 735 estudiantes cursando la carrera en los diferentes cuatrimestres.
Actualmente se cuenta con 12 profesores de tiempo completo en áreas de gestión e investigación. 33 profesores por asignatura los cuales también contribuyen al desarrollo de cursos de educación continua.
El programa académico esta en nivel 2 frente a CIEES, buscando alternativas para lograr nivel 1.
Se cuentan con laboratorios de robótica, hidráulica/neumática, maquinas eléctricas, sistemas mecanicos/sistemas electromecánicos electrónica, instrumentación virtual, Física y por convenio interno el laboratorio de quimica puede ser utilizado por nuestros alumnos para prácticas. </t>
  </si>
  <si>
    <t>Objetivos del Plan Estatal relacionados con la Unidad Académica o Administrativa</t>
  </si>
  <si>
    <t>FODA</t>
  </si>
  <si>
    <t>Fortalezas</t>
  </si>
  <si>
    <t>Oportunidades</t>
  </si>
  <si>
    <r>
      <rPr>
        <b/>
        <sz val="9"/>
        <color indexed="8"/>
        <rFont val="Tahoma"/>
        <family val="2"/>
      </rPr>
      <t xml:space="preserve">Objetivo 1 </t>
    </r>
    <r>
      <rPr>
        <sz val="9"/>
        <color indexed="8"/>
        <rFont val="Tahoma"/>
        <family val="2"/>
      </rPr>
      <t xml:space="preserve">: Desarrollar docentes competentes en el uso de Instrumentación virtual y canalizandolos en aplicaciones del área automotriz.                                                                                        </t>
    </r>
    <r>
      <rPr>
        <b/>
        <sz val="9"/>
        <color indexed="8"/>
        <rFont val="Tahoma"/>
        <family val="2"/>
      </rPr>
      <t>Objetivo 2</t>
    </r>
    <r>
      <rPr>
        <sz val="9"/>
        <color indexed="8"/>
        <rFont val="Tahoma"/>
        <family val="2"/>
      </rPr>
      <t xml:space="preserve"> : Establecer en conjunto con el modelo actual de Educación Basada en Competencias y con la colaboración de otras instituciones de Educación Superior la innovación del modelo que nos rige mediante investigaciones de otros estandares.                                                                                                                                                                                                        </t>
    </r>
    <r>
      <rPr>
        <b/>
        <sz val="9"/>
        <color indexed="8"/>
        <rFont val="Tahoma"/>
        <family val="2"/>
      </rPr>
      <t>Objetivo 3</t>
    </r>
    <r>
      <rPr>
        <sz val="9"/>
        <color indexed="8"/>
        <rFont val="Tahoma"/>
        <family val="2"/>
      </rPr>
      <t xml:space="preserve"> : Desarrollar en conjunto con la academia de Desarrollo Humano, Nuevas propuestas que permitan la innovación del Proceso de Tutorías y Asesorías.                                                                                          </t>
    </r>
  </si>
  <si>
    <t xml:space="preserve">. Se cuenta con el laboratorio de instrumentación virtual, suficientemente equipado y habilitado para la formación de docentes competentes.
. De igual manera se cuenta con suficiente software de aplicación para practicas virtuales.                                                                                                                                                                                                    . Se cuenta con poco personal capacitado en  el uso del software .                                                                                                                                                                                                                     El modelo EBC es una reciente adaptación de un modelo francés por lo que nos permite realizar modificaciones pertinentes para su adecuado desempeño y este se ha aplicado durante seis años en la Universidad.                                                                                                                                                                                                                                                                                                                                                                                                                                    . Actualmente contamos con un convenio entre la UPAEP y UPTlax. En caso de ser necesario se les requerirá asesoría.
. Actualmente se cuenta con personal suficientemente capacitado en el área de Desarrollo Humano y otros experimentados para propuestas que innoven el procedimiento actual de Tutorías y Asesorías.
. </t>
  </si>
  <si>
    <t xml:space="preserve">Sobre la elaboración de pruebas para el ámbito automotriz actualmente no contamos con ningún desarrollo, Sin embargo se cuenta con docentes de una amplia experiencia en la industria automotriz y en el área industrial. Capaces de desarrollar pruebas de impacto para dicha área. 
Se cuenta con vínculos universitarios y estudiantes de Doctorado en Planeación Estratégica que nos permitirán adecuar de manera precisa nuestro modelo de Educación a la realidad que nos aqueja.
A raíz de estadísticas recientes. Mecatrónica es la ingeniería que tiene el segundo mas alto índice de reprobación y esto nos permite generar propuestas para la innovación del procedimiento específico.  </t>
  </si>
  <si>
    <t>Objetivos del PID relacionados con la función de la Unidad Académica o Administrativa</t>
  </si>
  <si>
    <t xml:space="preserve"> Debilidades                 </t>
  </si>
  <si>
    <t>Amenazas</t>
  </si>
  <si>
    <t>Identificar las necesidades de profesionales relacionados con las ingenierías a través de la consulta a los diversos sectores de la sociedad
 Desarrollar el diseño curricular de los programas de educación continua y a distancia que ofertará la UPTx.
Realizar la gestión necesaria para la óptima operación de todos los programas educativos.
Contar con profesores y alumnos capacitados en la Educación Basada en Competencias, a través de Cursos-Talleres de Inducción
Evaluar los programas por CIEES por medio del ajuste de los indicadores de la Universidad a las recomendaciones CIEES.
Asegurar la calidad de los programas educativos.
Promover la adquisición de nuevas habilidades y técnicas didácticas por parte del personal académico para el mejoramiento de su desempeño
Realizar cursos de actualización tecnológica para los docentes de que den respuesta a las necesidades del entorno.
Aplicar efectivamente el modelo EBC
Fortalecer las acciones de acompañamiento a los estudiantes
Establecer un sistema de estímulos y reconocimientos a los docentes en base a un proceso de evaluación continua considerando rendimiento, acciones y logro de objetivos.
Desarrollar una forma diferente de concebir el aprendizaje, en la utilización de métodos pedagógicos y tecnologías educativas y en la definición de los roles de los actores fundamentales de la educación superior
Impulsar la consolidación de los Cuerpos Académicos
Mejorar los procesos de organización, seguimiento y evaluación de los proyectos de investigación.
Incrementar la producción científica de los profesores de tiempo completo dedicados a la investigación, en su modalidad básica, tecnológica y aplicada.
Consolidar el programa de tutorías y asesorías con la acreditación de maestros como tutores, con capacitación permanente
Fortalecer la Vinculación empresarial para ofrecer a los profesionales egresados oportunidades de empleo.
Fortalecer el proceso de aprendizaje mediante el adecuado funcionamiento de  laboratorios y talleres.
Desarrollar y mantener actualizado un marco normativo acorde al modelo educativo, que dé sustento a la existencia y operatividad de la UPTx Evaluar periódicamente los planes de desarrollo y programas operativos anuales de la universidad para reorientar las políticas, objetivos, estrategias y metas planteadas.</t>
  </si>
  <si>
    <t>. Algunas o varias de las licencias con las que se cuenta actualmente estas vencidas y no han sido renovadas, parte de este software requiere de la adquisición de otros periféricos, el personal anterior no multiplicó con otras personas su conocimiento.                                                                                                                                                                                    . La persona que actualmente esta desarrollando la Tesis Doctoral correspondiente  a la innovación de los modelos de Educación se encuentra en estado inicial de la misma.                                                                                                                                                                                                                                                                                                                                        . No de manera generalizada pero existe un claro desconocimiento del papel que juega el tutor en el acompañamiento del estudiante durante la carrera, no existen criterios de selección transparentes para la elección de los tutores, el seguimiento al procedimiento actual es ineficiente, no existe involucramiento tangible entre el par: tutor - tutorado. 
. Insuficiencia en la actualización de infraestructura y equipo de prácticas</t>
  </si>
  <si>
    <t>. Que no se cuente con los fondos necesarios para la adquisición de nuevas licencias, periféricos y equipo adicional.
. Que por las características actuales de dicha tesis doctoral,esta sea acotada y el alcance sea menor.
. Una amenaza importante es que no se le de seguimiento a la nueva propuesta, se carezca de compromiso y la ausencia de recursos.</t>
  </si>
  <si>
    <t>Objetivos particulares del POA</t>
  </si>
  <si>
    <t>Presupuesto</t>
  </si>
  <si>
    <t xml:space="preserve">Objetivo 1: </t>
  </si>
  <si>
    <t xml:space="preserve">Realizar el FODA del Programa Educaativo de Mecatronica  para obtener la certificacion ante CIEES </t>
  </si>
  <si>
    <t>Objetivo 2:</t>
  </si>
  <si>
    <t>Mantener el buen funcionamiento de los equipos y software con los que cuentan los laboratorios de mecatronica para dar un buen servicio a los etudiantes.</t>
  </si>
  <si>
    <t>Objetivo 3:</t>
  </si>
  <si>
    <t>Realizar las actividades administativas, para mantener el buen funcionamiento de la dirección del programa educativo de ingeniería mecatronica.</t>
  </si>
  <si>
    <t>Presupuesto Total</t>
  </si>
  <si>
    <t>Elaboró</t>
  </si>
  <si>
    <t>Visto Bueno</t>
  </si>
  <si>
    <t>Mtro. Víctor Hugo Cabrera Pelaez</t>
  </si>
  <si>
    <t>M. en C. Luis Álvarez Ochoa</t>
  </si>
  <si>
    <t xml:space="preserve">Formato:                      
                                    </t>
  </si>
  <si>
    <t>Código:  PL-F-01-3</t>
  </si>
  <si>
    <t>Anexo B. Objetivos Particulares, Metas , Calendarización, Seguimiento y Evaluación de acciones por cada objetivo.</t>
  </si>
  <si>
    <r>
      <rPr>
        <b/>
        <sz val="14"/>
        <color indexed="8"/>
        <rFont val="Tahoma"/>
        <family val="2"/>
      </rPr>
      <t xml:space="preserve">Nombre de la Unidad: </t>
    </r>
    <r>
      <rPr>
        <b/>
        <u/>
        <sz val="14"/>
        <color indexed="8"/>
        <rFont val="Tahoma"/>
        <family val="2"/>
      </rPr>
      <t>Secretaría Académica</t>
    </r>
  </si>
  <si>
    <t>INGENIERIA :   Mecatrónica -- CIEES</t>
  </si>
  <si>
    <t xml:space="preserve">Objetivo Particular 1:Realizar el FODA del Programa Educaativo de Mecatronica  para obtener la certificacion ante CIEES </t>
  </si>
  <si>
    <t xml:space="preserve">NOMBRE DEL  EJECUTOR DEL OBJETIVO : </t>
  </si>
  <si>
    <t xml:space="preserve">PUESTO DEL EJECUTOR: </t>
  </si>
  <si>
    <t>FECHA DE INICIO:</t>
  </si>
  <si>
    <t>FECHA DE TERMINACIÓN:</t>
  </si>
  <si>
    <t>Director del Programa Educativo de Ingeniería Mecatrónica</t>
  </si>
  <si>
    <t>Meta</t>
  </si>
  <si>
    <t>Acción</t>
  </si>
  <si>
    <t>Inicial</t>
  </si>
  <si>
    <t>Final</t>
  </si>
  <si>
    <t>ENERO</t>
  </si>
  <si>
    <t>FEBRERO</t>
  </si>
  <si>
    <t>MARZO</t>
  </si>
  <si>
    <t>ABRIL</t>
  </si>
  <si>
    <t>MAYO</t>
  </si>
  <si>
    <t>JUNIO</t>
  </si>
  <si>
    <t>JULIO</t>
  </si>
  <si>
    <t>AGOSTO</t>
  </si>
  <si>
    <t>SEPTIEMBRE</t>
  </si>
  <si>
    <t>OCTUBRE</t>
  </si>
  <si>
    <t>NOVIEMBRE</t>
  </si>
  <si>
    <t>DICIEMBRE</t>
  </si>
  <si>
    <t>TOTAL DE PRESUPUESTO</t>
  </si>
  <si>
    <t>Evaluación Anual</t>
  </si>
  <si>
    <t>Situación de la Acción</t>
  </si>
  <si>
    <t>P</t>
  </si>
  <si>
    <t>E</t>
  </si>
  <si>
    <t>Evidencia</t>
  </si>
  <si>
    <t>Logros</t>
  </si>
  <si>
    <t>Limitaciones</t>
  </si>
  <si>
    <t>Programado</t>
  </si>
  <si>
    <t>Ejercido</t>
  </si>
  <si>
    <t>Saldo</t>
  </si>
  <si>
    <t>Concepto</t>
  </si>
  <si>
    <t>Partida presupuestal</t>
  </si>
  <si>
    <t>Valor</t>
  </si>
  <si>
    <t>Reprogramar</t>
  </si>
  <si>
    <t>Eliminar</t>
  </si>
  <si>
    <t>Partida Ejercida</t>
  </si>
  <si>
    <t>D</t>
  </si>
  <si>
    <t>F</t>
  </si>
  <si>
    <t>%</t>
  </si>
  <si>
    <t>Justificacion</t>
  </si>
  <si>
    <t>Partida</t>
  </si>
  <si>
    <t>Enero</t>
  </si>
  <si>
    <t>Febrero</t>
  </si>
  <si>
    <t>Marzo</t>
  </si>
  <si>
    <t>Abril</t>
  </si>
  <si>
    <t>Mayo</t>
  </si>
  <si>
    <t>Junio</t>
  </si>
  <si>
    <t>Julio</t>
  </si>
  <si>
    <t>Agosto</t>
  </si>
  <si>
    <t>Septiembre</t>
  </si>
  <si>
    <t>Octubre</t>
  </si>
  <si>
    <t>Noviembre</t>
  </si>
  <si>
    <t>Diciembre</t>
  </si>
  <si>
    <t>Anual</t>
  </si>
  <si>
    <t xml:space="preserve">1.- Modelo educativo y Plan de Estudios
*Evaluación del proceso de enseñanza-aprendizaje
</t>
  </si>
  <si>
    <t>ABRIL    2015</t>
  </si>
  <si>
    <t>DICIEMBRE  2015</t>
  </si>
  <si>
    <t>•</t>
  </si>
  <si>
    <t>Congresos y convenciones</t>
  </si>
  <si>
    <t>ABRIL     2015</t>
  </si>
  <si>
    <t>DICIEMBRE 2015</t>
  </si>
  <si>
    <t>Becas y otras ayudas para programas de capacitación.</t>
  </si>
  <si>
    <t>2.- Estudiantes.
*Movilidad e intercambio de estudiantes.
*Programa de educacion continua</t>
  </si>
  <si>
    <t>1.- Becas de intercambio estudiantil con otras politecnicas, para que los estudiantes puedan ver las diferencias entre contexto sociales.</t>
  </si>
  <si>
    <t>SEPTIEMBRE 2015</t>
  </si>
  <si>
    <t>2.- Tener un catalogo de cursos para poder ofrecer a las empresas capacitacion y/o cursos de actualizacion con los equipos con los que se cuentan en los laboratorios. PROMOCIONARLOS</t>
  </si>
  <si>
    <t>MAYO       2015</t>
  </si>
  <si>
    <t>NOVIEMBRE 2015</t>
  </si>
  <si>
    <t>Difusión por radio, televisión y otros medios de mensajes comerciales.</t>
  </si>
  <si>
    <t>3.- Beca a estudiantes de 10mo. Cuatrimestre para  estadia profesional en laboratorios de P.E. de Ingeniería Mecatronica y desarrollen capacitacion de temas determinados  para alumnos y empresas de la region, teniendo con esto ingresos para la institucion y para el estudiante, asi como la acreditacion de su estadia.</t>
  </si>
  <si>
    <t>3.- Personal Academico
*Movilidad e intercambio de profesores</t>
  </si>
  <si>
    <t>1.- Por lo menos 3 PTC realizara un diplomado en mecatronica, maestrias o doctorados en otro estado o en linea con otra Universidad del Pais y Extranjera.</t>
  </si>
  <si>
    <t>JULIO      2015</t>
  </si>
  <si>
    <t>4.- Servicios de apoyo a los estudiantes
*Reconocimiento a los estudiantes de alto desempeño.</t>
  </si>
  <si>
    <t>1.- Se otorgaran becas de excelencia para estudiantes con promedio mayor a 8.5. Los tutores son los que realizaran el tramite junto con sus tutorados, informando al director del P.E. mediante graficas los resultados de cada cuatrimestre.</t>
  </si>
  <si>
    <t>ABRIL        2015</t>
  </si>
  <si>
    <t>2.- El mejor promedio de cada nivel cuatrimestral, se les dara un reconocimiento monetario de $1000.00 ademas de mostrar su imagen en la entrada del edificio como parte del reconocimiento a su esfuerzo academico.</t>
  </si>
  <si>
    <t>ABRIL         2015</t>
  </si>
  <si>
    <t>Instalaciones, equipos y servicios
*Programa de seguridad, de higiene y de proteccion civil
*Espacios para profesores</t>
  </si>
  <si>
    <t>1.- El docente de la asignatura de Normatividad y Seguridad Industrial, los integrantes de la brigadas de la Universidad, los tutores de cada grupo y un estudiante de cada salon, seran los encargados de realizar simulacros, de realizar inspecciones de seguridad y de hacer las instalaciones seguras.</t>
  </si>
  <si>
    <t>FEBRERO
2015</t>
  </si>
  <si>
    <t>ABRIL 
2015</t>
  </si>
  <si>
    <t>Vestuario y uniformaes</t>
  </si>
  <si>
    <t>2.- Se acondicionaran la sala de maestros y un aula para que sean areas de asesorias y tutorias de los PA.</t>
  </si>
  <si>
    <t>ENERO
 2015</t>
  </si>
  <si>
    <t>ABRIL      2015</t>
  </si>
  <si>
    <t>Conservación y mantenimiento menor de inmuebles.</t>
  </si>
  <si>
    <t xml:space="preserve">Trascendencia del programa
*Vinculo permanente egresado-institucion
*Cobertura social del programa educativo
</t>
  </si>
  <si>
    <t>1.- Designar una comision de PTC que se encarguen del seguimiento de los egresados.</t>
  </si>
  <si>
    <t>Gastos de orden social y cultural,</t>
  </si>
  <si>
    <t>Productividad academica, docencia
*Mejoramiento de la docencia: actualizacion pedagogica y/o discilplinaria
*Participacion en encuentros academicos</t>
  </si>
  <si>
    <t>1.- Curso de capacitacion de Sistemas Mecanicos, Microcontroladores, Microchip, Arduino, ARM, Hidraulica y Neumatica, Robotica Movil y Plan de Formación.</t>
  </si>
  <si>
    <t>2.- Apoyo a estudiantes y a docentes para asistencia y participacion en congresos nacionales e internacionales.</t>
  </si>
  <si>
    <t>SUB - TOTAL</t>
  </si>
  <si>
    <r>
      <rPr>
        <b/>
        <u/>
        <sz val="12"/>
        <color indexed="8"/>
        <rFont val="Tahoma"/>
        <family val="2"/>
      </rPr>
      <t>Nota</t>
    </r>
    <r>
      <rPr>
        <sz val="12"/>
        <color indexed="8"/>
        <rFont val="Tahoma"/>
        <family val="2"/>
      </rPr>
      <t xml:space="preserve">: Llene este formato por cada objetivo particular definido :  </t>
    </r>
    <r>
      <rPr>
        <b/>
        <sz val="12"/>
        <color indexed="8"/>
        <rFont val="Tahoma"/>
        <family val="2"/>
      </rPr>
      <t>P = Planificado, E = Ejecutado; Evidencia en electrónico (E)  o en documento (D)</t>
    </r>
  </si>
  <si>
    <t>Revisa</t>
  </si>
  <si>
    <t>Dr. Victor Hugo Cabrera Pelaez</t>
  </si>
  <si>
    <t>Ejecuta</t>
  </si>
  <si>
    <t xml:space="preserve">Director de PE </t>
  </si>
  <si>
    <t>Secretario Académico</t>
  </si>
  <si>
    <t>INGENIERIA :   MECATRÓNICA -- Laboratorios</t>
  </si>
  <si>
    <t xml:space="preserve">Objetivo Particular 2: Mantener el buen funcionamiento de los equipos y software con los que cuentan los laboratorios de mecatronica para dar un buen servicio a los etudiantes.
</t>
  </si>
  <si>
    <t>FECHA DE INICIAL:</t>
  </si>
  <si>
    <t>1.- Contar con los elementos para el funcionamiento de los laboratorios</t>
  </si>
  <si>
    <t>1.- Adquisición de material consumible necesario para los laboratorios ()</t>
  </si>
  <si>
    <t xml:space="preserve">ENERO    </t>
  </si>
  <si>
    <t xml:space="preserve">DICIEMBRE </t>
  </si>
  <si>
    <t>Herramientas menores</t>
  </si>
  <si>
    <t>2.- Mantenimiento a equipos y software</t>
  </si>
  <si>
    <t>1.- Contacto con los proveedores que nos proporcionan las actualizaciones de equipo, software.</t>
  </si>
  <si>
    <t xml:space="preserve">JUNIO
</t>
  </si>
  <si>
    <t xml:space="preserve">NOVIEMBRE
</t>
  </si>
  <si>
    <t>Software.</t>
  </si>
  <si>
    <t>2.- Mantenimiento de los equipos de especialidad con los que se cuentan en los laboratorios de mecatronica.</t>
  </si>
  <si>
    <t xml:space="preserve">ENERO 
</t>
  </si>
  <si>
    <t xml:space="preserve">JULIO
</t>
  </si>
  <si>
    <t>Instalación , reparación y mantenimiento de maquinaria.</t>
  </si>
  <si>
    <t>3.- Adquisicion de equipo</t>
  </si>
  <si>
    <t>1.- Adquisicion de equipo y material para los laboratorios (sistemas mecanicos, electronica, robotica, neumatica, instrumentacion virtual)</t>
  </si>
  <si>
    <t xml:space="preserve">MARZO
 </t>
  </si>
  <si>
    <t xml:space="preserve">AGOSTO </t>
  </si>
  <si>
    <t>Otros equipos.</t>
  </si>
  <si>
    <t>Lic. Natalia López Sánchez</t>
  </si>
  <si>
    <t>Director de PE Mecatrónica</t>
  </si>
  <si>
    <t>Nombre de la Unidad: Secretaría Académica</t>
  </si>
  <si>
    <t xml:space="preserve">INGENIERIA :   MECATRÓNICA. </t>
  </si>
  <si>
    <r>
      <rPr>
        <b/>
        <sz val="14"/>
        <color indexed="8"/>
        <rFont val="Tahoma"/>
        <family val="2"/>
      </rPr>
      <t xml:space="preserve">Objetivo Particular 4: </t>
    </r>
    <r>
      <rPr>
        <sz val="14"/>
        <color indexed="8"/>
        <rFont val="Tahoma"/>
        <family val="2"/>
      </rPr>
      <t>Realizar las actividades administativas, para mantener el buen funcionamiento de la dirección del programa educativo de ingeniería mecatronica.</t>
    </r>
    <r>
      <rPr>
        <b/>
        <sz val="14"/>
        <color indexed="8"/>
        <rFont val="Tahoma"/>
        <family val="2"/>
      </rPr>
      <t xml:space="preserve">
</t>
    </r>
  </si>
  <si>
    <t>FECHA DE FINAL:</t>
  </si>
  <si>
    <t>1.- Elementos necesarios para el funcionamiento de la direccion de carrera</t>
  </si>
  <si>
    <t>1.- Papeleria</t>
  </si>
  <si>
    <t xml:space="preserve">DICIEMBRE  </t>
  </si>
  <si>
    <t>Materiales, útiles y equipos menores de oficina</t>
  </si>
  <si>
    <t xml:space="preserve">OCTUBRE  </t>
  </si>
  <si>
    <t>3.- Adornos</t>
  </si>
  <si>
    <t xml:space="preserve">FEBRERO    </t>
  </si>
  <si>
    <t>Gastos de ceremonial</t>
  </si>
  <si>
    <t>4.- Equipo de computo</t>
  </si>
  <si>
    <t xml:space="preserve">JUNIO    </t>
  </si>
  <si>
    <t>Equipo de computo y de tecnologias de la información.</t>
  </si>
  <si>
    <t>5.- Mantenimiento de la copiadora</t>
  </si>
  <si>
    <t xml:space="preserve">SEPTIEMBRE </t>
  </si>
  <si>
    <t>Instalación, reparacion y mantenimiento de mobiliario.</t>
  </si>
  <si>
    <t>6.- Cafeteria</t>
  </si>
  <si>
    <t>otros arrendamientos</t>
  </si>
  <si>
    <t xml:space="preserve">2.- Presupuesto para eventos de </t>
  </si>
  <si>
    <t>1.- Organización del Megafest, Semana de Prevencion y 4to. Concurso de Robotica</t>
  </si>
  <si>
    <t>Gastos de de orden social y cultural.</t>
  </si>
  <si>
    <t>Ing. Froylan Pérez Serrano</t>
  </si>
  <si>
    <t>Materiales, utiles y accesorios menores de tecnologias de la infomación</t>
  </si>
  <si>
    <t>Productos alimenticios para personas</t>
  </si>
  <si>
    <t>Servicios de consultoria administrativa, tecnica de tecnologias de la información</t>
  </si>
  <si>
    <t>Pasajes Terrestres</t>
  </si>
  <si>
    <t>1.- Asistencia a congresos</t>
  </si>
  <si>
    <t>2.- Viaticos para los asistentes a los congresos</t>
  </si>
  <si>
    <t>ENERO -- 2015</t>
  </si>
  <si>
    <t>Director de Ingeniería Mecatronica.</t>
  </si>
  <si>
    <t>Secretario Académico.</t>
  </si>
  <si>
    <t>Pág. 1 de 2</t>
  </si>
  <si>
    <t>X</t>
  </si>
  <si>
    <t>ENERO         2015</t>
  </si>
  <si>
    <t>DICIEMBRE
2015</t>
  </si>
  <si>
    <t>AGOSTO
2015</t>
  </si>
  <si>
    <t>ENERO
2015</t>
  </si>
  <si>
    <t>2. Materiales de Tics. Toner</t>
  </si>
  <si>
    <t xml:space="preserve">Asistio el Director del P. E. </t>
  </si>
  <si>
    <t>x</t>
  </si>
  <si>
    <t xml:space="preserve">se comprobaron gastos del congreso </t>
  </si>
  <si>
    <t>Se otorgaron 91 becas de excelencia del 50 y 100% al P. E. de Ingenieria mecatronica.</t>
  </si>
  <si>
    <t xml:space="preserve">Se reralizo titulacion del P. E. de Ingenieria Mecatronica </t>
  </si>
  <si>
    <t xml:space="preserve">se cubrio con la loguistica del 4o concurso de robotica </t>
  </si>
  <si>
    <t>se dio seguimiento con las actividades establecidas en el P. E. de Ing. Mecatronica</t>
  </si>
  <si>
    <t xml:space="preserve">se cumplio con lo requerido </t>
  </si>
  <si>
    <t>se autorizo equipo para el seguimiento propias del P. E. de ing. Mecatronica</t>
  </si>
  <si>
    <t>se obtuvo 4 toner para las activiades propias del P. E.</t>
  </si>
  <si>
    <t>se adquirio cafeteria para eventos propios del P. E. de Ing. Mecatronica</t>
  </si>
  <si>
    <t xml:space="preserve">x </t>
  </si>
  <si>
    <t>No se llevo acabo.</t>
  </si>
  <si>
    <t xml:space="preserve">por recurso economico </t>
  </si>
  <si>
    <t>$ 40.000.00</t>
  </si>
  <si>
    <t>no se llevo a cabo</t>
  </si>
  <si>
    <t>Por que no entra en consultoria.</t>
  </si>
  <si>
    <t>se cuenta con el material necesario para los laboratorios</t>
  </si>
  <si>
    <t>6 docentes del P. E. estan en su doctorado y es continuo hasta terminar su tiempo de estudio</t>
  </si>
  <si>
    <t>no se llevo acabo ya que la coordinacion de tutorias no ha entregado nada de informacion a la direccion.</t>
  </si>
  <si>
    <t>son planes de asignatura, pero por el trabajo de CIEES no se ha llevado a cabo.</t>
  </si>
  <si>
    <t xml:space="preserve">existe una unidad interna que lleva el seguimiento de egresados </t>
  </si>
  <si>
    <t>3 docentes asistiran a Nayarit a un congreso nacional</t>
  </si>
  <si>
    <t>no se llevo acabo por que no se tiene la informacion concreta.</t>
  </si>
  <si>
    <t>se cuenta con una sala de tutorias y asesiras ubicada en el UD3 planta alta</t>
  </si>
  <si>
    <t>No autorizado</t>
  </si>
  <si>
    <t>Adquisición de renovación de Licencia de software de dibujo Solid Works para el P. E. de Ing. Mecatronica y 350 becas de capacitación para estudiantes.</t>
  </si>
  <si>
    <t>participacion de estudiantes en eventos demostrativos de proyectos del P. E. de Ing. Mecatronica</t>
  </si>
  <si>
    <t>se ejecuto en el mes siguiente</t>
  </si>
  <si>
    <t>no se dieron por falta de presupuesto</t>
  </si>
  <si>
    <t>n/a</t>
  </si>
  <si>
    <t>RO =( AR/AP)*100</t>
  </si>
  <si>
    <t>ACCIONES REALIZADAS /ACCIONES PROGRAMADAS*100</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</si>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</sst>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7" formatCode="&quot;$&quot;#,##0.00;\-&quot;$&quot;#,##0.00"/>
    <numFmt numFmtId="8" formatCode="&quot;$&quot;#,##0.00;[Red]\-&quot;$&quot;#,##0.00"/>
    <numFmt numFmtId="44" formatCode="_-&quot;$&quot;* #,##0.00_-;\-&quot;$&quot;* #,##0.00_-;_-&quot;$&quot;* &quot;-&quot;??_-;_-@_-"/>
    <numFmt numFmtId="164" formatCode="_-* #,##0.00\ &quot;€&quot;_-;\-* #,##0.00\ &quot;€&quot;_-;_-* &quot;-&quot;??\ &quot;€&quot;_-;_-@_-"/>
    <numFmt numFmtId="165" formatCode="&quot;$&quot;#,##0"/>
    <numFmt numFmtId="166" formatCode="_-[$$-80A]* #,##0.00_-;\-[$$-80A]* #,##0.00_-;_-[$$-80A]* &quot;-&quot;??_-;_-@_-"/>
    <numFmt numFmtId="167" formatCode="_-* #,##0.00\ _€_-;\-* #,##0.00\ _€_-;_-* &quot;-&quot;??\ _€_-;_-@_-"/>
  </numFmts>
  <fonts count="40">
    <font>
      <sz val="11"/>
      <color indexed="8"/>
      <name val="Calibri"/>
      <charset val="134"/>
    </font>
    <font>
      <b/>
      <sz val="14"/>
      <color indexed="8"/>
      <name val="Arial"/>
      <family val="2"/>
    </font>
    <font>
      <b/>
      <sz val="16"/>
      <color indexed="8"/>
      <name val="Tahoma"/>
      <family val="2"/>
    </font>
    <font>
      <b/>
      <sz val="14"/>
      <color indexed="8"/>
      <name val="Tahoma"/>
      <family val="2"/>
    </font>
    <font>
      <b/>
      <sz val="20"/>
      <color indexed="8"/>
      <name val="Tahoma"/>
      <family val="2"/>
    </font>
    <font>
      <b/>
      <sz val="12"/>
      <color indexed="8"/>
      <name val="Tahoma"/>
      <family val="2"/>
    </font>
    <font>
      <b/>
      <sz val="9"/>
      <color indexed="8"/>
      <name val="Tahoma"/>
      <family val="2"/>
    </font>
    <font>
      <b/>
      <sz val="11"/>
      <color indexed="8"/>
      <name val="Tahoma"/>
      <family val="2"/>
    </font>
    <font>
      <sz val="10"/>
      <color indexed="8"/>
      <name val="Tahoma"/>
      <family val="2"/>
    </font>
    <font>
      <b/>
      <sz val="36"/>
      <color indexed="8"/>
      <name val="Calibri"/>
      <family val="2"/>
    </font>
    <font>
      <sz val="9"/>
      <color indexed="8"/>
      <name val="Tahoma"/>
      <family val="2"/>
    </font>
    <font>
      <b/>
      <u/>
      <sz val="12"/>
      <color indexed="8"/>
      <name val="Tahoma"/>
      <family val="2"/>
    </font>
    <font>
      <b/>
      <u/>
      <sz val="8"/>
      <color indexed="8"/>
      <name val="Tahoma"/>
      <family val="2"/>
    </font>
    <font>
      <b/>
      <sz val="10"/>
      <color indexed="8"/>
      <name val="Tahoma"/>
      <family val="2"/>
    </font>
    <font>
      <b/>
      <sz val="10"/>
      <color indexed="8"/>
      <name val="Calibri"/>
      <family val="2"/>
    </font>
    <font>
      <b/>
      <sz val="24"/>
      <color indexed="8"/>
      <name val="Arial"/>
      <family val="2"/>
    </font>
    <font>
      <b/>
      <sz val="6.5"/>
      <color indexed="8"/>
      <name val="Tahoma"/>
      <family val="2"/>
    </font>
    <font>
      <b/>
      <sz val="11"/>
      <color indexed="8"/>
      <name val="Calibri"/>
      <family val="2"/>
    </font>
    <font>
      <sz val="11"/>
      <color indexed="8"/>
      <name val="Palatino Linotype"/>
      <family val="1"/>
    </font>
    <font>
      <sz val="11"/>
      <color indexed="8"/>
      <name val="Tahoma"/>
      <family val="2"/>
    </font>
    <font>
      <b/>
      <sz val="20"/>
      <color indexed="8"/>
      <name val="Calibri"/>
      <family val="2"/>
    </font>
    <font>
      <b/>
      <sz val="16"/>
      <color indexed="8"/>
      <name val="Calibri"/>
      <family val="2"/>
    </font>
    <font>
      <b/>
      <sz val="8"/>
      <color indexed="8"/>
      <name val="Tahoma"/>
      <family val="2"/>
    </font>
    <font>
      <sz val="9"/>
      <color indexed="8"/>
      <name val="Calibri"/>
      <family val="2"/>
    </font>
    <font>
      <b/>
      <sz val="9.5"/>
      <color indexed="8"/>
      <name val="Tahoma"/>
      <family val="2"/>
    </font>
    <font>
      <sz val="9"/>
      <name val="Tahoma"/>
      <family val="2"/>
    </font>
    <font>
      <sz val="14"/>
      <color indexed="8"/>
      <name val="Tahoma"/>
      <family val="2"/>
    </font>
    <font>
      <sz val="12"/>
      <color indexed="8"/>
      <name val="Tahoma"/>
      <family val="2"/>
    </font>
    <font>
      <b/>
      <u/>
      <sz val="14"/>
      <color indexed="8"/>
      <name val="Tahoma"/>
      <family val="2"/>
    </font>
    <font>
      <sz val="11"/>
      <color indexed="8"/>
      <name val="Calibri"/>
      <family val="2"/>
    </font>
    <font>
      <b/>
      <sz val="36"/>
      <color indexed="8"/>
      <name val="Calibri"/>
      <family val="2"/>
      <scheme val="minor"/>
    </font>
    <font>
      <b/>
      <sz val="8.5"/>
      <color indexed="8"/>
      <name val="Tahoma"/>
      <family val="2"/>
    </font>
    <font>
      <b/>
      <sz val="22"/>
      <color indexed="8"/>
      <name val="Tahoma"/>
      <family val="2"/>
    </font>
    <font>
      <b/>
      <sz val="12"/>
      <color indexed="8"/>
      <name val="Calibri"/>
      <family val="2"/>
    </font>
    <font>
      <b/>
      <sz val="8"/>
      <color indexed="8"/>
      <name val="Calibri"/>
      <family val="2"/>
    </font>
    <font>
      <b/>
      <sz val="36"/>
      <color indexed="8"/>
      <name val="Tahoma"/>
      <family val="2"/>
    </font>
    <font>
      <sz val="11"/>
      <color indexed="8"/>
      <name val="Calibri"/>
      <charset val="134"/>
    </font>
    <font>
      <b/>
      <sz val="14"/>
      <color theme="1"/>
      <name val="Calibri"/>
      <family val="2"/>
      <scheme val="minor"/>
    </font>
    <font>
      <b/>
      <sz val="10"/>
      <color theme="1"/>
      <name val="Tahoma"/>
      <family val="2"/>
    </font>
    <font>
      <b/>
      <sz val="8"/>
      <color theme="1"/>
      <name val="Tahoma"/>
      <family val="2"/>
    </font>
  </fonts>
  <fills count="16">
    <fill>
      <patternFill patternType="none"/>
    </fill>
    <fill>
      <patternFill patternType="gray125"/>
    </fill>
    <fill>
      <patternFill patternType="solid">
        <fgColor indexed="9"/>
        <bgColor indexed="64"/>
      </patternFill>
    </fill>
    <fill>
      <patternFill patternType="solid">
        <fgColor indexed="29"/>
        <bgColor indexed="64"/>
      </patternFill>
    </fill>
    <fill>
      <patternFill patternType="solid">
        <fgColor indexed="31"/>
        <bgColor indexed="64"/>
      </patternFill>
    </fill>
    <fill>
      <patternFill patternType="solid">
        <fgColor indexed="24"/>
        <bgColor indexed="64"/>
      </patternFill>
    </fill>
    <fill>
      <patternFill patternType="solid">
        <fgColor indexed="46"/>
        <bgColor indexed="64"/>
      </patternFill>
    </fill>
    <fill>
      <patternFill patternType="solid">
        <fgColor indexed="11"/>
        <bgColor indexed="64"/>
      </patternFill>
    </fill>
    <fill>
      <patternFill patternType="solid">
        <fgColor indexed="22"/>
        <bgColor indexed="64"/>
      </patternFill>
    </fill>
    <fill>
      <patternFill patternType="solid">
        <fgColor rgb="FFFF0000"/>
        <bgColor indexed="64"/>
      </patternFill>
    </fill>
    <fill>
      <patternFill patternType="solid">
        <fgColor rgb="FF00B0F0"/>
        <bgColor indexed="64"/>
      </patternFill>
    </fill>
    <fill>
      <patternFill patternType="solid">
        <fgColor rgb="FF7030A0"/>
        <bgColor indexed="64"/>
      </patternFill>
    </fill>
    <fill>
      <patternFill patternType="solid">
        <fgColor rgb="FFFFFF00"/>
        <bgColor indexed="64"/>
      </patternFill>
    </fill>
    <fill>
      <patternFill patternType="solid">
        <fgColor rgb="FF00B050"/>
        <bgColor indexed="64"/>
      </patternFill>
    </fill>
    <fill>
      <patternFill patternType="solid">
        <fgColor theme="0"/>
        <bgColor indexed="64"/>
      </patternFill>
    </fill>
    <fill>
      <patternFill patternType="solid">
        <fgColor theme="6" tint="0.39997558519241921"/>
        <bgColor indexed="64"/>
      </patternFill>
    </fill>
  </fills>
  <borders count="35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indexed="18"/>
      </left>
      <right/>
      <top style="thick">
        <color indexed="18"/>
      </top>
      <bottom/>
      <diagonal/>
    </border>
    <border>
      <left/>
      <right/>
      <top style="thick">
        <color indexed="18"/>
      </top>
      <bottom/>
      <diagonal/>
    </border>
    <border>
      <left style="thick">
        <color indexed="18"/>
      </left>
      <right/>
      <top/>
      <bottom/>
      <diagonal/>
    </border>
    <border>
      <left/>
      <right style="medium">
        <color indexed="18"/>
      </right>
      <top/>
      <bottom/>
      <diagonal/>
    </border>
    <border>
      <left style="medium">
        <color indexed="18"/>
      </left>
      <right/>
      <top/>
      <bottom/>
      <diagonal/>
    </border>
    <border>
      <left style="thick">
        <color indexed="18"/>
      </left>
      <right/>
      <top/>
      <bottom style="thick">
        <color indexed="18"/>
      </bottom>
      <diagonal/>
    </border>
    <border>
      <left/>
      <right/>
      <top/>
      <bottom style="thick">
        <color indexed="18"/>
      </bottom>
      <diagonal/>
    </border>
    <border>
      <left/>
      <right style="medium">
        <color indexed="18"/>
      </right>
      <top/>
      <bottom style="thick">
        <color indexed="18"/>
      </bottom>
      <diagonal/>
    </border>
    <border>
      <left style="medium">
        <color indexed="18"/>
      </left>
      <right/>
      <top/>
      <bottom style="thick">
        <color indexed="18"/>
      </bottom>
      <diagonal/>
    </border>
    <border>
      <left style="thick">
        <color indexed="18"/>
      </left>
      <right style="dotted">
        <color indexed="64"/>
      </right>
      <top style="thick">
        <color indexed="18"/>
      </top>
      <bottom/>
      <diagonal/>
    </border>
    <border>
      <left style="dotted">
        <color indexed="64"/>
      </left>
      <right/>
      <top style="thick">
        <color indexed="18"/>
      </top>
      <bottom/>
      <diagonal/>
    </border>
    <border>
      <left style="slantDashDot">
        <color indexed="18"/>
      </left>
      <right style="dotted">
        <color indexed="18"/>
      </right>
      <top style="thick">
        <color indexed="18"/>
      </top>
      <bottom style="dotted">
        <color indexed="18"/>
      </bottom>
      <diagonal/>
    </border>
    <border>
      <left style="dotted">
        <color indexed="18"/>
      </left>
      <right style="medium">
        <color indexed="18"/>
      </right>
      <top style="thick">
        <color indexed="18"/>
      </top>
      <bottom style="dotted">
        <color indexed="18"/>
      </bottom>
      <diagonal/>
    </border>
    <border>
      <left style="medium">
        <color indexed="18"/>
      </left>
      <right style="dotted">
        <color indexed="18"/>
      </right>
      <top style="thick">
        <color indexed="18"/>
      </top>
      <bottom style="dotted">
        <color indexed="18"/>
      </bottom>
      <diagonal/>
    </border>
    <border>
      <left style="thick">
        <color indexed="18"/>
      </left>
      <right style="dotted">
        <color indexed="64"/>
      </right>
      <top/>
      <bottom/>
      <diagonal/>
    </border>
    <border>
      <left style="dotted">
        <color indexed="64"/>
      </left>
      <right/>
      <top/>
      <bottom/>
      <diagonal/>
    </border>
    <border>
      <left style="slantDashDot">
        <color indexed="18"/>
      </left>
      <right style="dotted">
        <color indexed="18"/>
      </right>
      <top style="dotted">
        <color indexed="18"/>
      </top>
      <bottom style="dotted">
        <color indexed="18"/>
      </bottom>
      <diagonal/>
    </border>
    <border>
      <left style="dotted">
        <color indexed="18"/>
      </left>
      <right style="medium">
        <color indexed="18"/>
      </right>
      <top style="dotted">
        <color indexed="18"/>
      </top>
      <bottom style="dotted">
        <color indexed="18"/>
      </bottom>
      <diagonal/>
    </border>
    <border>
      <left style="medium">
        <color indexed="18"/>
      </left>
      <right style="dotted">
        <color indexed="18"/>
      </right>
      <top style="dotted">
        <color indexed="18"/>
      </top>
      <bottom style="dotted">
        <color indexed="18"/>
      </bottom>
      <diagonal/>
    </border>
    <border>
      <left style="thick">
        <color indexed="18"/>
      </left>
      <right style="dotted">
        <color indexed="64"/>
      </right>
      <top/>
      <bottom style="medium">
        <color indexed="18"/>
      </bottom>
      <diagonal/>
    </border>
    <border>
      <left style="dotted">
        <color indexed="64"/>
      </left>
      <right/>
      <top/>
      <bottom style="medium">
        <color indexed="18"/>
      </bottom>
      <diagonal/>
    </border>
    <border>
      <left/>
      <right/>
      <top/>
      <bottom style="medium">
        <color indexed="18"/>
      </bottom>
      <diagonal/>
    </border>
    <border>
      <left style="slantDashDot">
        <color indexed="18"/>
      </left>
      <right style="dotted">
        <color indexed="18"/>
      </right>
      <top style="dotted">
        <color indexed="18"/>
      </top>
      <bottom style="medium">
        <color indexed="18"/>
      </bottom>
      <diagonal/>
    </border>
    <border>
      <left style="dotted">
        <color indexed="18"/>
      </left>
      <right style="medium">
        <color indexed="18"/>
      </right>
      <top style="dotted">
        <color indexed="18"/>
      </top>
      <bottom style="medium">
        <color indexed="18"/>
      </bottom>
      <diagonal/>
    </border>
    <border>
      <left style="medium">
        <color indexed="18"/>
      </left>
      <right style="dotted">
        <color indexed="18"/>
      </right>
      <top style="dotted">
        <color indexed="18"/>
      </top>
      <bottom style="medium">
        <color indexed="18"/>
      </bottom>
      <diagonal/>
    </border>
    <border>
      <left style="thick">
        <color indexed="18"/>
      </left>
      <right style="dotted">
        <color indexed="64"/>
      </right>
      <top style="medium">
        <color indexed="18"/>
      </top>
      <bottom/>
      <diagonal/>
    </border>
    <border>
      <left style="dotted">
        <color indexed="64"/>
      </left>
      <right/>
      <top style="medium">
        <color indexed="18"/>
      </top>
      <bottom style="dotted">
        <color indexed="64"/>
      </bottom>
      <diagonal/>
    </border>
    <border>
      <left/>
      <right/>
      <top style="medium">
        <color indexed="18"/>
      </top>
      <bottom style="dotted">
        <color indexed="64"/>
      </bottom>
      <diagonal/>
    </border>
    <border>
      <left/>
      <right style="slantDashDot">
        <color indexed="18"/>
      </right>
      <top style="medium">
        <color indexed="18"/>
      </top>
      <bottom style="dotted">
        <color indexed="64"/>
      </bottom>
      <diagonal/>
    </border>
    <border>
      <left style="slantDashDot">
        <color indexed="18"/>
      </left>
      <right style="dotted">
        <color indexed="18"/>
      </right>
      <top style="medium">
        <color indexed="18"/>
      </top>
      <bottom/>
      <diagonal/>
    </border>
    <border>
      <left style="dotted">
        <color indexed="18"/>
      </left>
      <right style="medium">
        <color indexed="18"/>
      </right>
      <top style="medium">
        <color indexed="18"/>
      </top>
      <bottom/>
      <diagonal/>
    </border>
    <border>
      <left style="medium">
        <color indexed="18"/>
      </left>
      <right style="dotted">
        <color indexed="64"/>
      </right>
      <top style="medium">
        <color indexed="18"/>
      </top>
      <bottom style="dotted">
        <color indexed="56"/>
      </bottom>
      <diagonal/>
    </border>
    <border>
      <left style="dotted">
        <color indexed="64"/>
      </left>
      <right/>
      <top style="dotted">
        <color indexed="64"/>
      </top>
      <bottom/>
      <diagonal/>
    </border>
    <border>
      <left/>
      <right/>
      <top style="dotted">
        <color indexed="64"/>
      </top>
      <bottom/>
      <diagonal/>
    </border>
    <border>
      <left style="slantDashDot">
        <color indexed="18"/>
      </left>
      <right style="dotted">
        <color indexed="18"/>
      </right>
      <top style="dotted">
        <color indexed="56"/>
      </top>
      <bottom style="dotted">
        <color indexed="56"/>
      </bottom>
      <diagonal/>
    </border>
    <border>
      <left style="dotted">
        <color indexed="18"/>
      </left>
      <right style="medium">
        <color indexed="18"/>
      </right>
      <top style="dotted">
        <color indexed="56"/>
      </top>
      <bottom style="dotted">
        <color indexed="56"/>
      </bottom>
      <diagonal/>
    </border>
    <border>
      <left style="medium">
        <color indexed="18"/>
      </left>
      <right style="dotted">
        <color indexed="18"/>
      </right>
      <top/>
      <bottom/>
      <diagonal/>
    </border>
    <border>
      <left style="dotted">
        <color indexed="64"/>
      </left>
      <right/>
      <top style="dotted">
        <color indexed="56"/>
      </top>
      <bottom/>
      <diagonal/>
    </border>
    <border>
      <left/>
      <right/>
      <top style="dotted">
        <color indexed="56"/>
      </top>
      <bottom/>
      <diagonal/>
    </border>
    <border>
      <left/>
      <right style="slantDashDot">
        <color indexed="18"/>
      </right>
      <top style="dotted">
        <color indexed="56"/>
      </top>
      <bottom/>
      <diagonal/>
    </border>
    <border>
      <left style="slantDashDot">
        <color indexed="18"/>
      </left>
      <right style="dotted">
        <color indexed="18"/>
      </right>
      <top/>
      <bottom/>
      <diagonal/>
    </border>
    <border>
      <left style="dotted">
        <color indexed="18"/>
      </left>
      <right style="medium">
        <color indexed="18"/>
      </right>
      <top/>
      <bottom/>
      <diagonal/>
    </border>
    <border>
      <left style="medium">
        <color indexed="18"/>
      </left>
      <right style="dotted">
        <color indexed="56"/>
      </right>
      <top style="dotted">
        <color indexed="56"/>
      </top>
      <bottom style="dotted">
        <color indexed="56"/>
      </bottom>
      <diagonal/>
    </border>
    <border>
      <left style="dotted">
        <color indexed="64"/>
      </left>
      <right/>
      <top style="dotted">
        <color indexed="56"/>
      </top>
      <bottom style="dotted">
        <color indexed="64"/>
      </bottom>
      <diagonal/>
    </border>
    <border>
      <left/>
      <right/>
      <top style="dotted">
        <color indexed="56"/>
      </top>
      <bottom style="dotted">
        <color indexed="64"/>
      </bottom>
      <diagonal/>
    </border>
    <border>
      <left/>
      <right style="slantDashDot">
        <color indexed="18"/>
      </right>
      <top style="dotted">
        <color indexed="56"/>
      </top>
      <bottom style="dotted">
        <color indexed="64"/>
      </bottom>
      <diagonal/>
    </border>
    <border>
      <left style="medium">
        <color indexed="18"/>
      </left>
      <right style="dotted">
        <color indexed="18"/>
      </right>
      <top style="dotted">
        <color indexed="56"/>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slantDashDot">
        <color indexed="18"/>
      </right>
      <top style="dotted">
        <color indexed="64"/>
      </top>
      <bottom style="dotted">
        <color indexed="64"/>
      </bottom>
      <diagonal/>
    </border>
    <border>
      <left/>
      <right style="slantDashDot">
        <color indexed="18"/>
      </right>
      <top style="dotted">
        <color indexed="64"/>
      </top>
      <bottom/>
      <diagonal/>
    </border>
    <border>
      <left style="slantDashDot">
        <color indexed="18"/>
      </left>
      <right style="dotted">
        <color indexed="18"/>
      </right>
      <top style="dotted">
        <color indexed="18"/>
      </top>
      <bottom/>
      <diagonal/>
    </border>
    <border>
      <left style="dotted">
        <color indexed="18"/>
      </left>
      <right style="medium">
        <color indexed="18"/>
      </right>
      <top style="dotted">
        <color indexed="18"/>
      </top>
      <bottom/>
      <diagonal/>
    </border>
    <border>
      <left style="thick">
        <color indexed="18"/>
      </left>
      <right style="dotted">
        <color indexed="64"/>
      </right>
      <top style="slantDashDot">
        <color indexed="18"/>
      </top>
      <bottom style="thick">
        <color indexed="18"/>
      </bottom>
      <diagonal/>
    </border>
    <border>
      <left style="dotted">
        <color indexed="64"/>
      </left>
      <right/>
      <top style="slantDashDot">
        <color indexed="18"/>
      </top>
      <bottom style="thick">
        <color indexed="18"/>
      </bottom>
      <diagonal/>
    </border>
    <border>
      <left/>
      <right/>
      <top style="slantDashDot">
        <color indexed="18"/>
      </top>
      <bottom style="thick">
        <color indexed="18"/>
      </bottom>
      <diagonal/>
    </border>
    <border>
      <left/>
      <right style="slantDashDot">
        <color indexed="18"/>
      </right>
      <top style="slantDashDot">
        <color indexed="18"/>
      </top>
      <bottom style="thick">
        <color indexed="18"/>
      </bottom>
      <diagonal/>
    </border>
    <border>
      <left style="slantDashDot">
        <color indexed="18"/>
      </left>
      <right style="dotted">
        <color indexed="18"/>
      </right>
      <top style="slantDashDot">
        <color indexed="18"/>
      </top>
      <bottom style="thick">
        <color indexed="18"/>
      </bottom>
      <diagonal/>
    </border>
    <border>
      <left style="dotted">
        <color indexed="18"/>
      </left>
      <right style="medium">
        <color indexed="18"/>
      </right>
      <top style="slantDashDot">
        <color indexed="18"/>
      </top>
      <bottom style="thick">
        <color indexed="18"/>
      </bottom>
      <diagonal/>
    </border>
    <border>
      <left style="medium">
        <color indexed="18"/>
      </left>
      <right style="dotted">
        <color indexed="18"/>
      </right>
      <top style="slantDashDot">
        <color indexed="18"/>
      </top>
      <bottom style="thick">
        <color indexed="18"/>
      </bottom>
      <diagonal/>
    </border>
    <border>
      <left style="medium">
        <color indexed="18"/>
      </left>
      <right/>
      <top style="medium">
        <color indexed="18"/>
      </top>
      <bottom style="medium">
        <color indexed="18"/>
      </bottom>
      <diagonal/>
    </border>
    <border>
      <left/>
      <right/>
      <top style="medium">
        <color indexed="18"/>
      </top>
      <bottom style="medium">
        <color indexed="18"/>
      </bottom>
      <diagonal/>
    </border>
    <border>
      <left style="slantDashDot">
        <color indexed="18"/>
      </left>
      <right/>
      <top style="slantDashDot">
        <color indexed="18"/>
      </top>
      <bottom/>
      <diagonal/>
    </border>
    <border>
      <left/>
      <right/>
      <top style="slantDashDot">
        <color indexed="18"/>
      </top>
      <bottom/>
      <diagonal/>
    </border>
    <border>
      <left style="slantDashDot">
        <color indexed="18"/>
      </left>
      <right/>
      <top/>
      <bottom/>
      <diagonal/>
    </border>
    <border>
      <left style="slantDashDot">
        <color indexed="18"/>
      </left>
      <right/>
      <top/>
      <bottom style="slantDashDot">
        <color indexed="18"/>
      </bottom>
      <diagonal/>
    </border>
    <border>
      <left/>
      <right/>
      <top/>
      <bottom style="slantDashDot">
        <color indexed="18"/>
      </bottom>
      <diagonal/>
    </border>
    <border>
      <left style="dotted">
        <color indexed="18"/>
      </left>
      <right style="dotted">
        <color indexed="18"/>
      </right>
      <top style="thick">
        <color indexed="18"/>
      </top>
      <bottom style="dotted">
        <color indexed="18"/>
      </bottom>
      <diagonal/>
    </border>
    <border>
      <left style="dotted">
        <color indexed="18"/>
      </left>
      <right style="dotted">
        <color indexed="18"/>
      </right>
      <top style="dotted">
        <color indexed="18"/>
      </top>
      <bottom style="dotted">
        <color indexed="18"/>
      </bottom>
      <diagonal/>
    </border>
    <border>
      <left style="dotted">
        <color indexed="18"/>
      </left>
      <right/>
      <top style="dotted">
        <color indexed="18"/>
      </top>
      <bottom style="dotted">
        <color indexed="18"/>
      </bottom>
      <diagonal/>
    </border>
    <border>
      <left/>
      <right/>
      <top style="dotted">
        <color indexed="18"/>
      </top>
      <bottom style="dotted">
        <color indexed="18"/>
      </bottom>
      <diagonal/>
    </border>
    <border>
      <left/>
      <right style="dotted">
        <color indexed="18"/>
      </right>
      <top style="dotted">
        <color indexed="18"/>
      </top>
      <bottom style="dotted">
        <color indexed="18"/>
      </bottom>
      <diagonal/>
    </border>
    <border>
      <left style="dotted">
        <color indexed="18"/>
      </left>
      <right style="dotted">
        <color indexed="18"/>
      </right>
      <top style="dotted">
        <color indexed="18"/>
      </top>
      <bottom style="medium">
        <color indexed="18"/>
      </bottom>
      <diagonal/>
    </border>
    <border>
      <left style="dotted">
        <color indexed="64"/>
      </left>
      <right style="dotted">
        <color indexed="18"/>
      </right>
      <top style="dotted">
        <color indexed="64"/>
      </top>
      <bottom style="dotted">
        <color indexed="18"/>
      </bottom>
      <diagonal/>
    </border>
    <border>
      <left style="dotted">
        <color indexed="18"/>
      </left>
      <right style="dotted">
        <color indexed="18"/>
      </right>
      <top style="medium">
        <color indexed="18"/>
      </top>
      <bottom style="dotted">
        <color indexed="18"/>
      </bottom>
      <diagonal/>
    </border>
    <border>
      <left style="dotted">
        <color indexed="18"/>
      </left>
      <right style="dotted">
        <color indexed="18"/>
      </right>
      <top style="dotted">
        <color indexed="18"/>
      </top>
      <bottom/>
      <diagonal/>
    </border>
    <border>
      <left style="dotted">
        <color indexed="18"/>
      </left>
      <right style="dotted">
        <color indexed="18"/>
      </right>
      <top style="dotted">
        <color indexed="18"/>
      </top>
      <bottom style="dotted">
        <color indexed="56"/>
      </bottom>
      <diagonal/>
    </border>
    <border>
      <left style="dotted">
        <color indexed="56"/>
      </left>
      <right style="dotted">
        <color indexed="18"/>
      </right>
      <top style="dotted">
        <color indexed="56"/>
      </top>
      <bottom style="dotted">
        <color indexed="56"/>
      </bottom>
      <diagonal/>
    </border>
    <border>
      <left style="dotted">
        <color indexed="18"/>
      </left>
      <right style="dotted">
        <color indexed="18"/>
      </right>
      <top style="dotted">
        <color indexed="56"/>
      </top>
      <bottom style="dotted">
        <color indexed="56"/>
      </bottom>
      <diagonal/>
    </border>
    <border>
      <left/>
      <right style="dotted">
        <color indexed="18"/>
      </right>
      <top/>
      <bottom/>
      <diagonal/>
    </border>
    <border>
      <left style="dotted">
        <color indexed="18"/>
      </left>
      <right style="dotted">
        <color indexed="18"/>
      </right>
      <top style="dotted">
        <color indexed="56"/>
      </top>
      <bottom/>
      <diagonal/>
    </border>
    <border>
      <left style="dotted">
        <color indexed="18"/>
      </left>
      <right style="dotted">
        <color indexed="18"/>
      </right>
      <top style="dotted">
        <color indexed="56"/>
      </top>
      <bottom style="dotted">
        <color indexed="64"/>
      </bottom>
      <diagonal/>
    </border>
    <border>
      <left style="dotted">
        <color indexed="18"/>
      </left>
      <right style="dotted">
        <color indexed="18"/>
      </right>
      <top/>
      <bottom style="dotted">
        <color indexed="18"/>
      </bottom>
      <diagonal/>
    </border>
    <border>
      <left/>
      <right style="dotted">
        <color indexed="18"/>
      </right>
      <top/>
      <bottom style="dotted">
        <color indexed="18"/>
      </bottom>
      <diagonal/>
    </border>
    <border>
      <left style="dotted">
        <color indexed="18"/>
      </left>
      <right style="dotted">
        <color indexed="18"/>
      </right>
      <top style="dotted">
        <color indexed="56"/>
      </top>
      <bottom style="dotted">
        <color indexed="18"/>
      </bottom>
      <diagonal/>
    </border>
    <border>
      <left style="dotted">
        <color indexed="18"/>
      </left>
      <right style="dotted">
        <color indexed="18"/>
      </right>
      <top style="dotted">
        <color indexed="64"/>
      </top>
      <bottom style="dotted">
        <color indexed="18"/>
      </bottom>
      <diagonal/>
    </border>
    <border>
      <left style="dotted">
        <color indexed="18"/>
      </left>
      <right/>
      <top style="dotted">
        <color indexed="18"/>
      </top>
      <bottom/>
      <diagonal/>
    </border>
    <border>
      <left style="dotted">
        <color indexed="56"/>
      </left>
      <right style="dotted">
        <color indexed="18"/>
      </right>
      <top style="dotted">
        <color indexed="18"/>
      </top>
      <bottom/>
      <diagonal/>
    </border>
    <border>
      <left style="dotted">
        <color indexed="18"/>
      </left>
      <right style="dotted">
        <color indexed="18"/>
      </right>
      <top style="slantDashDot">
        <color indexed="18"/>
      </top>
      <bottom style="thick">
        <color indexed="18"/>
      </bottom>
      <diagonal/>
    </border>
    <border>
      <left style="dotted">
        <color indexed="18"/>
      </left>
      <right/>
      <top style="slantDashDot">
        <color indexed="18"/>
      </top>
      <bottom style="thick">
        <color indexed="18"/>
      </bottom>
      <diagonal/>
    </border>
    <border>
      <left/>
      <right style="dotted">
        <color indexed="18"/>
      </right>
      <top style="slantDashDot">
        <color indexed="18"/>
      </top>
      <bottom style="thick">
        <color indexed="18"/>
      </bottom>
      <diagonal/>
    </border>
    <border>
      <left style="dotted">
        <color indexed="18"/>
      </left>
      <right style="medium">
        <color indexed="18"/>
      </right>
      <top style="dotted">
        <color indexed="18"/>
      </top>
      <bottom style="dotted">
        <color indexed="56"/>
      </bottom>
      <diagonal/>
    </border>
    <border>
      <left/>
      <right style="dotted">
        <color indexed="18"/>
      </right>
      <top style="medium">
        <color indexed="18"/>
      </top>
      <bottom style="dotted">
        <color indexed="18"/>
      </bottom>
      <diagonal/>
    </border>
    <border>
      <left style="medium">
        <color indexed="18"/>
      </left>
      <right style="dotted">
        <color indexed="18"/>
      </right>
      <top style="dotted">
        <color indexed="56"/>
      </top>
      <bottom style="dotted">
        <color indexed="56"/>
      </bottom>
      <diagonal/>
    </border>
    <border>
      <left style="dotted">
        <color indexed="18"/>
      </left>
      <right style="dotted">
        <color indexed="64"/>
      </right>
      <top style="dotted">
        <color indexed="56"/>
      </top>
      <bottom style="dotted">
        <color indexed="18"/>
      </bottom>
      <diagonal/>
    </border>
    <border>
      <left/>
      <right/>
      <top/>
      <bottom style="dotted">
        <color indexed="18"/>
      </bottom>
      <diagonal/>
    </border>
    <border>
      <left style="medium">
        <color indexed="18"/>
      </left>
      <right style="dotted">
        <color indexed="18"/>
      </right>
      <top style="dotted">
        <color indexed="18"/>
      </top>
      <bottom/>
      <diagonal/>
    </border>
    <border>
      <left style="dotted">
        <color indexed="18"/>
      </left>
      <right style="medium">
        <color indexed="18"/>
      </right>
      <top style="medium">
        <color indexed="18"/>
      </top>
      <bottom style="dotted">
        <color indexed="18"/>
      </bottom>
      <diagonal/>
    </border>
    <border>
      <left style="dotted">
        <color indexed="64"/>
      </left>
      <right style="dotted">
        <color indexed="18"/>
      </right>
      <top style="medium">
        <color indexed="18"/>
      </top>
      <bottom style="dotted">
        <color indexed="18"/>
      </bottom>
      <diagonal/>
    </border>
    <border>
      <left style="medium">
        <color indexed="18"/>
      </left>
      <right style="dotted">
        <color indexed="18"/>
      </right>
      <top/>
      <bottom style="dotted">
        <color indexed="56"/>
      </bottom>
      <diagonal/>
    </border>
    <border>
      <left style="dotted">
        <color indexed="18"/>
      </left>
      <right style="medium">
        <color indexed="18"/>
      </right>
      <top/>
      <bottom style="dotted">
        <color indexed="18"/>
      </bottom>
      <diagonal/>
    </border>
    <border>
      <left style="dotted">
        <color indexed="18"/>
      </left>
      <right style="dotted">
        <color indexed="18"/>
      </right>
      <top/>
      <bottom/>
      <diagonal/>
    </border>
    <border>
      <left style="dotted">
        <color indexed="18"/>
      </left>
      <right style="medium">
        <color indexed="18"/>
      </right>
      <top style="dotted">
        <color indexed="56"/>
      </top>
      <bottom/>
      <diagonal/>
    </border>
    <border>
      <left style="medium">
        <color indexed="18"/>
      </left>
      <right style="dotted">
        <color indexed="18"/>
      </right>
      <top style="dotted">
        <color indexed="56"/>
      </top>
      <bottom style="dotted">
        <color indexed="64"/>
      </bottom>
      <diagonal/>
    </border>
    <border>
      <left style="dotted">
        <color indexed="18"/>
      </left>
      <right style="medium">
        <color indexed="18"/>
      </right>
      <top style="dotted">
        <color indexed="56"/>
      </top>
      <bottom style="dotted">
        <color indexed="18"/>
      </bottom>
      <diagonal/>
    </border>
    <border>
      <left style="medium">
        <color indexed="18"/>
      </left>
      <right style="dotted">
        <color indexed="18"/>
      </right>
      <top style="medium">
        <color indexed="18"/>
      </top>
      <bottom style="dotted">
        <color indexed="56"/>
      </bottom>
      <diagonal/>
    </border>
    <border>
      <left style="medium">
        <color indexed="18"/>
      </left>
      <right style="dotted">
        <color indexed="64"/>
      </right>
      <top style="dotted">
        <color indexed="56"/>
      </top>
      <bottom/>
      <diagonal/>
    </border>
    <border>
      <left style="medium">
        <color indexed="18"/>
      </left>
      <right style="dotted">
        <color indexed="18"/>
      </right>
      <top style="dotted">
        <color indexed="56"/>
      </top>
      <bottom style="dotted">
        <color indexed="18"/>
      </bottom>
      <diagonal/>
    </border>
    <border>
      <left style="thick">
        <color indexed="18"/>
      </left>
      <right style="dotted">
        <color indexed="18"/>
      </right>
      <top style="dotted">
        <color indexed="56"/>
      </top>
      <bottom style="dotted">
        <color indexed="56"/>
      </bottom>
      <diagonal/>
    </border>
    <border>
      <left style="thick">
        <color indexed="18"/>
      </left>
      <right style="dotted">
        <color indexed="18"/>
      </right>
      <top style="slantDashDot">
        <color indexed="18"/>
      </top>
      <bottom style="thick">
        <color indexed="18"/>
      </bottom>
      <diagonal/>
    </border>
    <border>
      <left style="dotted">
        <color indexed="18"/>
      </left>
      <right style="dotted">
        <color indexed="18"/>
      </right>
      <top/>
      <bottom style="dotted">
        <color indexed="62"/>
      </bottom>
      <diagonal/>
    </border>
    <border>
      <left style="medium">
        <color indexed="18"/>
      </left>
      <right style="dotted">
        <color indexed="18"/>
      </right>
      <top/>
      <bottom style="dotted">
        <color indexed="18"/>
      </bottom>
      <diagonal/>
    </border>
    <border>
      <left style="dotted">
        <color indexed="18"/>
      </left>
      <right style="dotted">
        <color indexed="18"/>
      </right>
      <top/>
      <bottom style="dotted">
        <color indexed="56"/>
      </bottom>
      <diagonal/>
    </border>
    <border>
      <left style="dotted">
        <color indexed="18"/>
      </left>
      <right/>
      <top style="dotted">
        <color indexed="56"/>
      </top>
      <bottom/>
      <diagonal/>
    </border>
    <border>
      <left style="dotted">
        <color indexed="56"/>
      </left>
      <right style="dotted">
        <color indexed="18"/>
      </right>
      <top style="dotted">
        <color indexed="56"/>
      </top>
      <bottom/>
      <diagonal/>
    </border>
    <border>
      <left/>
      <right style="dotted">
        <color indexed="18"/>
      </right>
      <top style="dotted">
        <color indexed="56"/>
      </top>
      <bottom/>
      <diagonal/>
    </border>
    <border>
      <left style="dotted">
        <color indexed="18"/>
      </left>
      <right style="dotted">
        <color indexed="56"/>
      </right>
      <top style="dotted">
        <color indexed="56"/>
      </top>
      <bottom style="dotted">
        <color indexed="56"/>
      </bottom>
      <diagonal/>
    </border>
    <border>
      <left style="dotted">
        <color indexed="56"/>
      </left>
      <right style="medium">
        <color indexed="18"/>
      </right>
      <top style="dotted">
        <color indexed="56"/>
      </top>
      <bottom style="dotted">
        <color indexed="56"/>
      </bottom>
      <diagonal/>
    </border>
    <border>
      <left style="thick">
        <color indexed="18"/>
      </left>
      <right style="dotted">
        <color indexed="18"/>
      </right>
      <top/>
      <bottom/>
      <diagonal/>
    </border>
    <border>
      <left style="medium">
        <color indexed="18"/>
      </left>
      <right style="dotted">
        <color indexed="18"/>
      </right>
      <top style="medium">
        <color indexed="18"/>
      </top>
      <bottom style="dotted">
        <color indexed="18"/>
      </bottom>
      <diagonal/>
    </border>
    <border>
      <left style="medium">
        <color indexed="18"/>
      </left>
      <right style="dotted">
        <color indexed="18"/>
      </right>
      <top/>
      <bottom style="thick">
        <color indexed="56"/>
      </bottom>
      <diagonal/>
    </border>
    <border>
      <left style="medium">
        <color indexed="18"/>
      </left>
      <right style="dotted">
        <color indexed="18"/>
      </right>
      <top/>
      <bottom style="thick">
        <color indexed="18"/>
      </bottom>
      <diagonal/>
    </border>
    <border>
      <left/>
      <right style="thick">
        <color indexed="18"/>
      </right>
      <top style="thick">
        <color indexed="18"/>
      </top>
      <bottom/>
      <diagonal/>
    </border>
    <border>
      <left/>
      <right style="thick">
        <color indexed="18"/>
      </right>
      <top/>
      <bottom/>
      <diagonal/>
    </border>
    <border>
      <left/>
      <right style="thick">
        <color indexed="18"/>
      </right>
      <top/>
      <bottom style="thick">
        <color indexed="18"/>
      </bottom>
      <diagonal/>
    </border>
    <border>
      <left/>
      <right style="dotted">
        <color indexed="18"/>
      </right>
      <top style="thick">
        <color indexed="18"/>
      </top>
      <bottom/>
      <diagonal/>
    </border>
    <border>
      <left style="dotted">
        <color indexed="18"/>
      </left>
      <right/>
      <top style="thick">
        <color indexed="18"/>
      </top>
      <bottom/>
      <diagonal/>
    </border>
    <border>
      <left style="slantDashDot">
        <color indexed="18"/>
      </left>
      <right style="slantDashDot">
        <color indexed="18"/>
      </right>
      <top style="thick">
        <color indexed="18"/>
      </top>
      <bottom style="dotted">
        <color indexed="18"/>
      </bottom>
      <diagonal/>
    </border>
    <border>
      <left style="slantDashDot">
        <color indexed="18"/>
      </left>
      <right/>
      <top style="thick">
        <color indexed="18"/>
      </top>
      <bottom style="dotted">
        <color indexed="18"/>
      </bottom>
      <diagonal/>
    </border>
    <border>
      <left/>
      <right style="thick">
        <color indexed="18"/>
      </right>
      <top style="thick">
        <color indexed="18"/>
      </top>
      <bottom style="dotted">
        <color indexed="18"/>
      </bottom>
      <diagonal/>
    </border>
    <border>
      <left style="dotted">
        <color indexed="18"/>
      </left>
      <right/>
      <top/>
      <bottom/>
      <diagonal/>
    </border>
    <border>
      <left style="slantDashDot">
        <color indexed="18"/>
      </left>
      <right style="slantDashDot">
        <color indexed="18"/>
      </right>
      <top style="dotted">
        <color indexed="18"/>
      </top>
      <bottom style="dotted">
        <color indexed="18"/>
      </bottom>
      <diagonal/>
    </border>
    <border>
      <left style="dotted">
        <color indexed="18"/>
      </left>
      <right style="thick">
        <color indexed="18"/>
      </right>
      <top style="dotted">
        <color indexed="18"/>
      </top>
      <bottom style="dotted">
        <color indexed="18"/>
      </bottom>
      <diagonal/>
    </border>
    <border>
      <left style="slantDashDot">
        <color indexed="18"/>
      </left>
      <right style="slantDashDot">
        <color indexed="18"/>
      </right>
      <top style="dotted">
        <color indexed="18"/>
      </top>
      <bottom/>
      <diagonal/>
    </border>
    <border>
      <left style="dotted">
        <color indexed="18"/>
      </left>
      <right style="thick">
        <color indexed="18"/>
      </right>
      <top style="dotted">
        <color indexed="18"/>
      </top>
      <bottom/>
      <diagonal/>
    </border>
    <border>
      <left style="dotted">
        <color indexed="18"/>
      </left>
      <right style="slantDashDot">
        <color indexed="18"/>
      </right>
      <top style="medium">
        <color indexed="18"/>
      </top>
      <bottom style="dotted">
        <color indexed="18"/>
      </bottom>
      <diagonal/>
    </border>
    <border>
      <left style="dotted">
        <color indexed="18"/>
      </left>
      <right style="slantDashDot">
        <color indexed="18"/>
      </right>
      <top style="dotted">
        <color indexed="18"/>
      </top>
      <bottom style="dotted">
        <color indexed="18"/>
      </bottom>
      <diagonal/>
    </border>
    <border>
      <left/>
      <right style="dotted">
        <color indexed="18"/>
      </right>
      <top style="dotted">
        <color indexed="18"/>
      </top>
      <bottom/>
      <diagonal/>
    </border>
    <border>
      <left style="slantDashDot">
        <color indexed="18"/>
      </left>
      <right style="dotted">
        <color indexed="18"/>
      </right>
      <top style="dotted">
        <color indexed="56"/>
      </top>
      <bottom/>
      <diagonal/>
    </border>
    <border>
      <left style="slantDashDot">
        <color indexed="18"/>
      </left>
      <right style="dotted">
        <color indexed="18"/>
      </right>
      <top style="dotted">
        <color indexed="56"/>
      </top>
      <bottom style="dotted">
        <color indexed="18"/>
      </bottom>
      <diagonal/>
    </border>
    <border>
      <left style="dotted">
        <color indexed="18"/>
      </left>
      <right style="slantDashDot">
        <color indexed="18"/>
      </right>
      <top style="dotted">
        <color indexed="18"/>
      </top>
      <bottom/>
      <diagonal/>
    </border>
    <border>
      <left style="dotted">
        <color indexed="18"/>
      </left>
      <right style="slantDashDot">
        <color indexed="18"/>
      </right>
      <top style="slantDashDot">
        <color indexed="18"/>
      </top>
      <bottom style="thick">
        <color indexed="18"/>
      </bottom>
      <diagonal/>
    </border>
    <border>
      <left/>
      <right style="medium">
        <color indexed="18"/>
      </right>
      <top style="medium">
        <color indexed="18"/>
      </top>
      <bottom style="medium">
        <color indexed="18"/>
      </bottom>
      <diagonal/>
    </border>
    <border>
      <left/>
      <right style="slantDashDot">
        <color indexed="18"/>
      </right>
      <top style="slantDashDot">
        <color indexed="18"/>
      </top>
      <bottom/>
      <diagonal/>
    </border>
    <border>
      <left/>
      <right style="slantDashDot">
        <color indexed="18"/>
      </right>
      <top/>
      <bottom/>
      <diagonal/>
    </border>
    <border>
      <left/>
      <right style="slantDashDot">
        <color indexed="18"/>
      </right>
      <top/>
      <bottom style="slantDashDot">
        <color indexed="18"/>
      </bottom>
      <diagonal/>
    </border>
    <border>
      <left style="medium">
        <color indexed="64"/>
      </left>
      <right style="dotted">
        <color indexed="64"/>
      </right>
      <top style="medium">
        <color indexed="64"/>
      </top>
      <bottom style="slantDashDot">
        <color indexed="64"/>
      </bottom>
      <diagonal/>
    </border>
    <border>
      <left style="dotted">
        <color indexed="64"/>
      </left>
      <right/>
      <top style="medium">
        <color indexed="64"/>
      </top>
      <bottom style="slantDashDot">
        <color indexed="64"/>
      </bottom>
      <diagonal/>
    </border>
    <border>
      <left/>
      <right/>
      <top style="medium">
        <color indexed="64"/>
      </top>
      <bottom style="slantDashDot">
        <color indexed="64"/>
      </bottom>
      <diagonal/>
    </border>
    <border>
      <left/>
      <right style="slantDashDot">
        <color indexed="18"/>
      </right>
      <top style="medium">
        <color indexed="64"/>
      </top>
      <bottom style="slantDashDot">
        <color indexed="64"/>
      </bottom>
      <diagonal/>
    </border>
    <border>
      <left style="slantDashDot">
        <color indexed="18"/>
      </left>
      <right style="dotted">
        <color indexed="18"/>
      </right>
      <top style="medium">
        <color indexed="64"/>
      </top>
      <bottom style="slantDashDot">
        <color indexed="64"/>
      </bottom>
      <diagonal/>
    </border>
    <border>
      <left style="dotted">
        <color indexed="18"/>
      </left>
      <right style="medium">
        <color indexed="18"/>
      </right>
      <top style="medium">
        <color indexed="64"/>
      </top>
      <bottom style="slantDashDot">
        <color indexed="64"/>
      </bottom>
      <diagonal/>
    </border>
    <border>
      <left style="medium">
        <color indexed="18"/>
      </left>
      <right style="dotted">
        <color indexed="64"/>
      </right>
      <top style="medium">
        <color indexed="64"/>
      </top>
      <bottom style="slantDashDot">
        <color indexed="64"/>
      </bottom>
      <diagonal/>
    </border>
    <border>
      <left style="medium">
        <color indexed="64"/>
      </left>
      <right style="dotted">
        <color indexed="64"/>
      </right>
      <top style="slantDashDot">
        <color indexed="64"/>
      </top>
      <bottom style="dotted">
        <color indexed="64"/>
      </bottom>
      <diagonal/>
    </border>
    <border>
      <left style="dotted">
        <color indexed="64"/>
      </left>
      <right/>
      <top style="slantDashDot">
        <color indexed="64"/>
      </top>
      <bottom style="dotted">
        <color indexed="64"/>
      </bottom>
      <diagonal/>
    </border>
    <border>
      <left/>
      <right/>
      <top style="slantDashDot">
        <color indexed="64"/>
      </top>
      <bottom style="dotted">
        <color indexed="64"/>
      </bottom>
      <diagonal/>
    </border>
    <border>
      <left/>
      <right style="slantDashDot">
        <color indexed="18"/>
      </right>
      <top style="slantDashDot">
        <color indexed="64"/>
      </top>
      <bottom style="dotted">
        <color indexed="64"/>
      </bottom>
      <diagonal/>
    </border>
    <border>
      <left style="slantDashDot">
        <color indexed="18"/>
      </left>
      <right style="dotted">
        <color indexed="18"/>
      </right>
      <top style="slantDashDot">
        <color indexed="64"/>
      </top>
      <bottom style="dotted">
        <color indexed="64"/>
      </bottom>
      <diagonal/>
    </border>
    <border>
      <left style="dotted">
        <color indexed="18"/>
      </left>
      <right style="medium">
        <color indexed="18"/>
      </right>
      <top style="slantDashDot">
        <color indexed="64"/>
      </top>
      <bottom style="dotted">
        <color indexed="64"/>
      </bottom>
      <diagonal/>
    </border>
    <border>
      <left style="medium">
        <color indexed="18"/>
      </left>
      <right style="dotted">
        <color indexed="64"/>
      </right>
      <top style="slantDashDot">
        <color indexed="64"/>
      </top>
      <bottom style="dotted">
        <color indexed="64"/>
      </bottom>
      <diagonal/>
    </border>
    <border>
      <left style="medium">
        <color indexed="64"/>
      </left>
      <right style="dotted">
        <color indexed="64"/>
      </right>
      <top style="dotted">
        <color indexed="64"/>
      </top>
      <bottom style="slantDashDot">
        <color indexed="64"/>
      </bottom>
      <diagonal/>
    </border>
    <border>
      <left style="dotted">
        <color indexed="64"/>
      </left>
      <right/>
      <top style="dotted">
        <color indexed="64"/>
      </top>
      <bottom style="slantDashDot">
        <color indexed="64"/>
      </bottom>
      <diagonal/>
    </border>
    <border>
      <left/>
      <right/>
      <top style="dotted">
        <color indexed="64"/>
      </top>
      <bottom style="slantDashDot">
        <color indexed="64"/>
      </bottom>
      <diagonal/>
    </border>
    <border>
      <left/>
      <right style="slantDashDot">
        <color indexed="18"/>
      </right>
      <top style="dotted">
        <color indexed="64"/>
      </top>
      <bottom style="slantDashDot">
        <color indexed="64"/>
      </bottom>
      <diagonal/>
    </border>
    <border>
      <left style="slantDashDot">
        <color indexed="18"/>
      </left>
      <right style="dotted">
        <color indexed="18"/>
      </right>
      <top style="dotted">
        <color indexed="64"/>
      </top>
      <bottom style="slantDashDot">
        <color indexed="64"/>
      </bottom>
      <diagonal/>
    </border>
    <border>
      <left style="dotted">
        <color indexed="18"/>
      </left>
      <right style="medium">
        <color indexed="18"/>
      </right>
      <top style="dotted">
        <color indexed="64"/>
      </top>
      <bottom style="slantDashDot">
        <color indexed="64"/>
      </bottom>
      <diagonal/>
    </border>
    <border>
      <left style="medium">
        <color indexed="18"/>
      </left>
      <right style="dotted">
        <color indexed="18"/>
      </right>
      <top style="dotted">
        <color indexed="64"/>
      </top>
      <bottom style="slantDashDot">
        <color indexed="64"/>
      </bottom>
      <diagonal/>
    </border>
    <border>
      <left style="thick">
        <color indexed="18"/>
      </left>
      <right style="dotted">
        <color indexed="64"/>
      </right>
      <top style="slantDashDot">
        <color indexed="64"/>
      </top>
      <bottom style="thick">
        <color indexed="18"/>
      </bottom>
      <diagonal/>
    </border>
    <border>
      <left style="dotted">
        <color indexed="64"/>
      </left>
      <right/>
      <top style="slantDashDot">
        <color indexed="64"/>
      </top>
      <bottom style="thick">
        <color indexed="18"/>
      </bottom>
      <diagonal/>
    </border>
    <border>
      <left/>
      <right/>
      <top style="slantDashDot">
        <color indexed="64"/>
      </top>
      <bottom style="thick">
        <color indexed="18"/>
      </bottom>
      <diagonal/>
    </border>
    <border>
      <left style="slantDashDot">
        <color indexed="18"/>
      </left>
      <right style="dotted">
        <color indexed="18"/>
      </right>
      <top style="slantDashDot">
        <color indexed="64"/>
      </top>
      <bottom style="thick">
        <color indexed="18"/>
      </bottom>
      <diagonal/>
    </border>
    <border>
      <left style="dotted">
        <color indexed="18"/>
      </left>
      <right style="medium">
        <color indexed="18"/>
      </right>
      <top style="slantDashDot">
        <color indexed="64"/>
      </top>
      <bottom style="thick">
        <color indexed="18"/>
      </bottom>
      <diagonal/>
    </border>
    <border>
      <left style="medium">
        <color indexed="18"/>
      </left>
      <right style="dotted">
        <color indexed="18"/>
      </right>
      <top style="slantDashDot">
        <color indexed="64"/>
      </top>
      <bottom style="thick">
        <color indexed="18"/>
      </bottom>
      <diagonal/>
    </border>
    <border>
      <left style="dotted">
        <color indexed="64"/>
      </left>
      <right style="dotted">
        <color indexed="18"/>
      </right>
      <top style="medium">
        <color indexed="64"/>
      </top>
      <bottom style="slantDashDot">
        <color indexed="64"/>
      </bottom>
      <diagonal/>
    </border>
    <border>
      <left style="dotted">
        <color indexed="18"/>
      </left>
      <right style="dotted">
        <color indexed="18"/>
      </right>
      <top style="medium">
        <color indexed="64"/>
      </top>
      <bottom style="slantDashDot">
        <color indexed="64"/>
      </bottom>
      <diagonal/>
    </border>
    <border>
      <left style="dotted">
        <color indexed="18"/>
      </left>
      <right/>
      <top style="medium">
        <color indexed="64"/>
      </top>
      <bottom style="slantDashDot">
        <color indexed="64"/>
      </bottom>
      <diagonal/>
    </border>
    <border>
      <left style="dotted">
        <color indexed="18"/>
      </left>
      <right style="dotted">
        <color indexed="64"/>
      </right>
      <top style="medium">
        <color indexed="64"/>
      </top>
      <bottom style="slantDashDot">
        <color indexed="64"/>
      </bottom>
      <diagonal/>
    </border>
    <border>
      <left/>
      <right style="dotted">
        <color indexed="18"/>
      </right>
      <top style="slantDashDot">
        <color indexed="64"/>
      </top>
      <bottom style="dotted">
        <color indexed="64"/>
      </bottom>
      <diagonal/>
    </border>
    <border>
      <left style="dotted">
        <color indexed="18"/>
      </left>
      <right style="dotted">
        <color indexed="18"/>
      </right>
      <top style="slantDashDot">
        <color indexed="64"/>
      </top>
      <bottom style="dotted">
        <color indexed="64"/>
      </bottom>
      <diagonal/>
    </border>
    <border>
      <left style="dotted">
        <color indexed="64"/>
      </left>
      <right style="dotted">
        <color indexed="18"/>
      </right>
      <top style="slantDashDot">
        <color indexed="64"/>
      </top>
      <bottom style="dotted">
        <color indexed="64"/>
      </bottom>
      <diagonal/>
    </border>
    <border>
      <left style="dotted">
        <color indexed="18"/>
      </left>
      <right style="dotted">
        <color indexed="18"/>
      </right>
      <top style="dotted">
        <color indexed="64"/>
      </top>
      <bottom style="slantDashDot">
        <color indexed="64"/>
      </bottom>
      <diagonal/>
    </border>
    <border>
      <left style="dotted">
        <color indexed="18"/>
      </left>
      <right/>
      <top style="dotted">
        <color indexed="64"/>
      </top>
      <bottom style="slantDashDot">
        <color indexed="64"/>
      </bottom>
      <diagonal/>
    </border>
    <border>
      <left style="dotted">
        <color indexed="64"/>
      </left>
      <right style="dotted">
        <color indexed="18"/>
      </right>
      <top style="dotted">
        <color indexed="64"/>
      </top>
      <bottom style="slantDashDot">
        <color indexed="64"/>
      </bottom>
      <diagonal/>
    </border>
    <border>
      <left style="dotted">
        <color indexed="18"/>
      </left>
      <right style="dotted">
        <color indexed="18"/>
      </right>
      <top style="slantDashDot">
        <color indexed="64"/>
      </top>
      <bottom style="thick">
        <color indexed="18"/>
      </bottom>
      <diagonal/>
    </border>
    <border>
      <left/>
      <right style="dotted">
        <color indexed="18"/>
      </right>
      <top style="thick">
        <color indexed="18"/>
      </top>
      <bottom style="dotted">
        <color indexed="18"/>
      </bottom>
      <diagonal/>
    </border>
    <border>
      <left style="medium">
        <color indexed="18"/>
      </left>
      <right style="dotted">
        <color indexed="18"/>
      </right>
      <top style="medium">
        <color indexed="64"/>
      </top>
      <bottom style="slantDashDot">
        <color indexed="64"/>
      </bottom>
      <diagonal/>
    </border>
    <border>
      <left style="dotted">
        <color indexed="18"/>
      </left>
      <right/>
      <top style="thick">
        <color indexed="18"/>
      </top>
      <bottom style="dotted">
        <color indexed="18"/>
      </bottom>
      <diagonal/>
    </border>
    <border>
      <left style="dotted">
        <color indexed="18"/>
      </left>
      <right style="dotted">
        <color indexed="64"/>
      </right>
      <top style="slantDashDot">
        <color indexed="64"/>
      </top>
      <bottom style="dotted">
        <color indexed="64"/>
      </bottom>
      <diagonal/>
    </border>
    <border>
      <left style="medium">
        <color indexed="18"/>
      </left>
      <right style="dotted">
        <color indexed="18"/>
      </right>
      <top style="slantDashDot">
        <color indexed="64"/>
      </top>
      <bottom style="dotted">
        <color indexed="64"/>
      </bottom>
      <diagonal/>
    </border>
    <border>
      <left style="slantDashDot">
        <color indexed="18"/>
      </left>
      <right style="thick">
        <color indexed="18"/>
      </right>
      <top style="medium">
        <color indexed="64"/>
      </top>
      <bottom style="slantDashDot">
        <color indexed="64"/>
      </bottom>
      <diagonal/>
    </border>
    <border>
      <left style="medium">
        <color indexed="18"/>
      </left>
      <right style="slantDashDot">
        <color indexed="18"/>
      </right>
      <top style="slantDashDot">
        <color indexed="64"/>
      </top>
      <bottom style="dotted">
        <color indexed="64"/>
      </bottom>
      <diagonal/>
    </border>
    <border>
      <left style="slantDashDot">
        <color indexed="18"/>
      </left>
      <right style="thick">
        <color indexed="18"/>
      </right>
      <top style="slantDashDot">
        <color indexed="64"/>
      </top>
      <bottom style="dotted">
        <color indexed="64"/>
      </bottom>
      <diagonal/>
    </border>
    <border>
      <left style="thick">
        <color indexed="18"/>
      </left>
      <right style="dotted">
        <color indexed="64"/>
      </right>
      <top style="slantDashDot">
        <color indexed="64"/>
      </top>
      <bottom style="dotted">
        <color indexed="64"/>
      </bottom>
      <diagonal/>
    </border>
    <border>
      <left style="slantDashDot">
        <color indexed="18"/>
      </left>
      <right style="thick">
        <color indexed="18"/>
      </right>
      <top style="dotted">
        <color indexed="64"/>
      </top>
      <bottom style="slantDashDot">
        <color indexed="64"/>
      </bottom>
      <diagonal/>
    </border>
    <border>
      <left style="medium">
        <color indexed="18"/>
      </left>
      <right style="slantDashDot">
        <color indexed="18"/>
      </right>
      <top style="slantDashDot">
        <color indexed="64"/>
      </top>
      <bottom style="thick">
        <color indexed="18"/>
      </bottom>
      <diagonal/>
    </border>
    <border>
      <left style="slantDashDot">
        <color indexed="18"/>
      </left>
      <right style="thick">
        <color indexed="18"/>
      </right>
      <top style="slantDashDot">
        <color indexed="64"/>
      </top>
      <bottom style="thick">
        <color indexed="18"/>
      </bottom>
      <diagonal/>
    </border>
    <border>
      <left/>
      <right style="dotted">
        <color indexed="18"/>
      </right>
      <top style="medium">
        <color indexed="64"/>
      </top>
      <bottom style="slantDashDot">
        <color indexed="64"/>
      </bottom>
      <diagonal/>
    </border>
    <border>
      <left/>
      <right style="dotted">
        <color indexed="18"/>
      </right>
      <top style="dotted">
        <color indexed="64"/>
      </top>
      <bottom style="slantDashDot">
        <color indexed="64"/>
      </bottom>
      <diagonal/>
    </border>
    <border>
      <left style="dotted">
        <color indexed="18"/>
      </left>
      <right style="medium">
        <color indexed="64"/>
      </right>
      <top style="medium">
        <color indexed="64"/>
      </top>
      <bottom style="slantDashDot">
        <color indexed="64"/>
      </bottom>
      <diagonal/>
    </border>
    <border>
      <left style="dotted">
        <color indexed="18"/>
      </left>
      <right/>
      <top style="slantDashDot">
        <color indexed="64"/>
      </top>
      <bottom style="dotted">
        <color indexed="64"/>
      </bottom>
      <diagonal/>
    </border>
    <border>
      <left style="dotted">
        <color indexed="18"/>
      </left>
      <right style="medium">
        <color indexed="64"/>
      </right>
      <top style="slantDashDot">
        <color indexed="64"/>
      </top>
      <bottom style="dotted">
        <color indexed="64"/>
      </bottom>
      <diagonal/>
    </border>
    <border>
      <left style="dotted">
        <color indexed="18"/>
      </left>
      <right style="medium">
        <color indexed="64"/>
      </right>
      <top style="dotted">
        <color indexed="64"/>
      </top>
      <bottom style="slantDashDot">
        <color indexed="64"/>
      </bottom>
      <diagonal/>
    </border>
    <border>
      <left/>
      <right style="dotted">
        <color indexed="18"/>
      </right>
      <top style="slantDashDot">
        <color indexed="64"/>
      </top>
      <bottom style="thick">
        <color indexed="18"/>
      </bottom>
      <diagonal/>
    </border>
    <border>
      <left style="dotted">
        <color indexed="18"/>
      </left>
      <right style="medium">
        <color indexed="64"/>
      </right>
      <top style="slantDashDot">
        <color indexed="64"/>
      </top>
      <bottom style="thick">
        <color indexed="18"/>
      </bottom>
      <diagonal/>
    </border>
    <border>
      <left style="dotted">
        <color indexed="18"/>
      </left>
      <right style="dotted">
        <color indexed="18"/>
      </right>
      <top style="medium">
        <color indexed="18"/>
      </top>
      <bottom style="medium">
        <color indexed="18"/>
      </bottom>
      <diagonal/>
    </border>
    <border>
      <left/>
      <right style="dotted">
        <color indexed="18"/>
      </right>
      <top style="medium">
        <color indexed="18"/>
      </top>
      <bottom style="medium">
        <color indexed="18"/>
      </bottom>
      <diagonal/>
    </border>
    <border>
      <left style="medium">
        <color indexed="18"/>
      </left>
      <right style="dotted">
        <color indexed="18"/>
      </right>
      <top/>
      <bottom style="slantDashDot">
        <color indexed="56"/>
      </bottom>
      <diagonal/>
    </border>
    <border>
      <left style="thick">
        <color indexed="18"/>
      </left>
      <right style="dotted">
        <color indexed="62"/>
      </right>
      <top style="medium">
        <color indexed="18"/>
      </top>
      <bottom style="dotted">
        <color indexed="18"/>
      </bottom>
      <diagonal/>
    </border>
    <border>
      <left/>
      <right/>
      <top style="medium">
        <color indexed="18"/>
      </top>
      <bottom style="dotted">
        <color indexed="18"/>
      </bottom>
      <diagonal/>
    </border>
    <border>
      <left/>
      <right style="slantDashDot">
        <color indexed="18"/>
      </right>
      <top style="medium">
        <color indexed="18"/>
      </top>
      <bottom style="dotted">
        <color indexed="18"/>
      </bottom>
      <diagonal/>
    </border>
    <border>
      <left style="slantDashDot">
        <color indexed="18"/>
      </left>
      <right style="slantDashDot">
        <color indexed="56"/>
      </right>
      <top style="medium">
        <color indexed="18"/>
      </top>
      <bottom style="dotted">
        <color indexed="18"/>
      </bottom>
      <diagonal/>
    </border>
    <border>
      <left/>
      <right style="medium">
        <color indexed="18"/>
      </right>
      <top style="medium">
        <color indexed="18"/>
      </top>
      <bottom style="dotted">
        <color indexed="18"/>
      </bottom>
      <diagonal/>
    </border>
    <border>
      <left style="thick">
        <color indexed="18"/>
      </left>
      <right style="dotted">
        <color indexed="62"/>
      </right>
      <top style="dotted">
        <color indexed="18"/>
      </top>
      <bottom/>
      <diagonal/>
    </border>
    <border>
      <left style="dotted">
        <color indexed="62"/>
      </left>
      <right/>
      <top style="dotted">
        <color indexed="18"/>
      </top>
      <bottom/>
      <diagonal/>
    </border>
    <border>
      <left/>
      <right/>
      <top style="dotted">
        <color indexed="18"/>
      </top>
      <bottom/>
      <diagonal/>
    </border>
    <border>
      <left/>
      <right style="slantDashDot">
        <color indexed="18"/>
      </right>
      <top style="dotted">
        <color indexed="18"/>
      </top>
      <bottom/>
      <diagonal/>
    </border>
    <border>
      <left style="slantDashDot">
        <color indexed="18"/>
      </left>
      <right/>
      <top style="dotted">
        <color indexed="18"/>
      </top>
      <bottom/>
      <diagonal/>
    </border>
    <border>
      <left style="slantDashDot">
        <color indexed="56"/>
      </left>
      <right style="medium">
        <color indexed="18"/>
      </right>
      <top style="dotted">
        <color indexed="18"/>
      </top>
      <bottom/>
      <diagonal/>
    </border>
    <border>
      <left style="thick">
        <color indexed="18"/>
      </left>
      <right/>
      <top style="slantDashDot">
        <color indexed="18"/>
      </top>
      <bottom style="dotted">
        <color indexed="18"/>
      </bottom>
      <diagonal/>
    </border>
    <border>
      <left style="dotted">
        <color indexed="62"/>
      </left>
      <right/>
      <top style="slantDashDot">
        <color indexed="18"/>
      </top>
      <bottom style="dotted">
        <color indexed="18"/>
      </bottom>
      <diagonal/>
    </border>
    <border>
      <left/>
      <right/>
      <top style="slantDashDot">
        <color indexed="18"/>
      </top>
      <bottom style="dotted">
        <color indexed="18"/>
      </bottom>
      <diagonal/>
    </border>
    <border>
      <left/>
      <right style="slantDashDot">
        <color indexed="18"/>
      </right>
      <top style="slantDashDot">
        <color indexed="18"/>
      </top>
      <bottom style="dotted">
        <color indexed="18"/>
      </bottom>
      <diagonal/>
    </border>
    <border>
      <left style="slantDashDot">
        <color indexed="18"/>
      </left>
      <right/>
      <top style="slantDashDot">
        <color indexed="18"/>
      </top>
      <bottom style="dotted">
        <color indexed="18"/>
      </bottom>
      <diagonal/>
    </border>
    <border>
      <left style="slantDashDot">
        <color indexed="56"/>
      </left>
      <right style="medium">
        <color indexed="18"/>
      </right>
      <top style="slantDashDot">
        <color indexed="18"/>
      </top>
      <bottom style="dotted">
        <color indexed="18"/>
      </bottom>
      <diagonal/>
    </border>
    <border>
      <left style="medium">
        <color indexed="18"/>
      </left>
      <right style="dotted">
        <color indexed="18"/>
      </right>
      <top style="slantDashDot">
        <color indexed="18"/>
      </top>
      <bottom style="dotted">
        <color indexed="18"/>
      </bottom>
      <diagonal/>
    </border>
    <border>
      <left style="thick">
        <color indexed="18"/>
      </left>
      <right/>
      <top style="dotted">
        <color indexed="18"/>
      </top>
      <bottom style="dotted">
        <color indexed="18"/>
      </bottom>
      <diagonal/>
    </border>
    <border>
      <left style="dotted">
        <color indexed="56"/>
      </left>
      <right/>
      <top style="dotted">
        <color indexed="18"/>
      </top>
      <bottom style="dotted">
        <color indexed="18"/>
      </bottom>
      <diagonal/>
    </border>
    <border>
      <left/>
      <right style="slantDashDot">
        <color indexed="18"/>
      </right>
      <top style="dotted">
        <color indexed="18"/>
      </top>
      <bottom style="dotted">
        <color indexed="18"/>
      </bottom>
      <diagonal/>
    </border>
    <border>
      <left style="slantDashDot">
        <color indexed="18"/>
      </left>
      <right/>
      <top style="dotted">
        <color indexed="18"/>
      </top>
      <bottom style="dotted">
        <color indexed="18"/>
      </bottom>
      <diagonal/>
    </border>
    <border>
      <left style="slantDashDot">
        <color indexed="56"/>
      </left>
      <right style="medium">
        <color indexed="18"/>
      </right>
      <top style="dotted">
        <color indexed="18"/>
      </top>
      <bottom style="dotted">
        <color indexed="18"/>
      </bottom>
      <diagonal/>
    </border>
    <border>
      <left style="thick">
        <color indexed="18"/>
      </left>
      <right/>
      <top style="dotted">
        <color indexed="18"/>
      </top>
      <bottom style="slantDashDot">
        <color indexed="18"/>
      </bottom>
      <diagonal/>
    </border>
    <border>
      <left style="dotted">
        <color indexed="56"/>
      </left>
      <right/>
      <top style="dotted">
        <color indexed="18"/>
      </top>
      <bottom style="slantDashDot">
        <color indexed="18"/>
      </bottom>
      <diagonal/>
    </border>
    <border>
      <left/>
      <right/>
      <top style="dotted">
        <color indexed="18"/>
      </top>
      <bottom style="slantDashDot">
        <color indexed="18"/>
      </bottom>
      <diagonal/>
    </border>
    <border>
      <left/>
      <right style="slantDashDot">
        <color indexed="18"/>
      </right>
      <top style="dotted">
        <color indexed="18"/>
      </top>
      <bottom style="slantDashDot">
        <color indexed="18"/>
      </bottom>
      <diagonal/>
    </border>
    <border>
      <left style="slantDashDot">
        <color indexed="18"/>
      </left>
      <right/>
      <top style="dotted">
        <color indexed="18"/>
      </top>
      <bottom style="slantDashDot">
        <color indexed="18"/>
      </bottom>
      <diagonal/>
    </border>
    <border>
      <left style="slantDashDot">
        <color indexed="56"/>
      </left>
      <right style="medium">
        <color indexed="18"/>
      </right>
      <top style="dotted">
        <color indexed="18"/>
      </top>
      <bottom style="slantDashDot">
        <color indexed="18"/>
      </bottom>
      <diagonal/>
    </border>
    <border>
      <left style="medium">
        <color indexed="18"/>
      </left>
      <right style="dotted">
        <color indexed="18"/>
      </right>
      <top style="dotted">
        <color indexed="18"/>
      </top>
      <bottom style="slantDashDot">
        <color indexed="18"/>
      </bottom>
      <diagonal/>
    </border>
    <border>
      <left/>
      <right style="thick">
        <color indexed="18"/>
      </right>
      <top/>
      <bottom style="thin">
        <color indexed="64"/>
      </bottom>
      <diagonal/>
    </border>
    <border>
      <left style="thick">
        <color indexed="18"/>
      </left>
      <right style="dotted">
        <color indexed="64"/>
      </right>
      <top style="slantDashDot">
        <color indexed="18"/>
      </top>
      <bottom style="slantDashDot">
        <color indexed="18"/>
      </bottom>
      <diagonal/>
    </border>
    <border>
      <left style="dotted">
        <color indexed="64"/>
      </left>
      <right/>
      <top style="slantDashDot">
        <color indexed="18"/>
      </top>
      <bottom style="slantDashDot">
        <color indexed="18"/>
      </bottom>
      <diagonal/>
    </border>
    <border>
      <left/>
      <right/>
      <top style="slantDashDot">
        <color indexed="18"/>
      </top>
      <bottom style="slantDashDot">
        <color indexed="18"/>
      </bottom>
      <diagonal/>
    </border>
    <border>
      <left/>
      <right style="slantDashDot">
        <color indexed="18"/>
      </right>
      <top style="slantDashDot">
        <color indexed="18"/>
      </top>
      <bottom style="slantDashDot">
        <color indexed="18"/>
      </bottom>
      <diagonal/>
    </border>
    <border>
      <left style="slantDashDot">
        <color indexed="18"/>
      </left>
      <right/>
      <top style="slantDashDot">
        <color indexed="18"/>
      </top>
      <bottom style="slantDashDot">
        <color indexed="18"/>
      </bottom>
      <diagonal/>
    </border>
    <border>
      <left style="slantDashDot">
        <color indexed="56"/>
      </left>
      <right style="medium">
        <color indexed="18"/>
      </right>
      <top style="slantDashDot">
        <color indexed="18"/>
      </top>
      <bottom style="slantDashDot">
        <color indexed="18"/>
      </bottom>
      <diagonal/>
    </border>
    <border>
      <left style="medium">
        <color indexed="18"/>
      </left>
      <right style="dotted">
        <color indexed="18"/>
      </right>
      <top style="slantDashDot">
        <color indexed="18"/>
      </top>
      <bottom style="slantDashDot">
        <color indexed="18"/>
      </bottom>
      <diagonal/>
    </border>
    <border>
      <left style="dotted">
        <color indexed="56"/>
      </left>
      <right/>
      <top style="slantDashDot">
        <color indexed="18"/>
      </top>
      <bottom style="dotted">
        <color indexed="18"/>
      </bottom>
      <diagonal/>
    </border>
    <border>
      <left style="medium">
        <color indexed="18"/>
      </left>
      <right style="dotted">
        <color indexed="56"/>
      </right>
      <top style="slantDashDot">
        <color indexed="18"/>
      </top>
      <bottom style="dotted">
        <color indexed="18"/>
      </bottom>
      <diagonal/>
    </border>
    <border>
      <left style="slantDashDot">
        <color indexed="18"/>
      </left>
      <right style="slantDashDot">
        <color indexed="56"/>
      </right>
      <top style="slantDashDot">
        <color indexed="18"/>
      </top>
      <bottom style="dotted">
        <color indexed="18"/>
      </bottom>
      <diagonal/>
    </border>
    <border>
      <left/>
      <right style="medium">
        <color indexed="18"/>
      </right>
      <top style="slantDashDot">
        <color indexed="18"/>
      </top>
      <bottom style="dotted">
        <color indexed="18"/>
      </bottom>
      <diagonal/>
    </border>
    <border>
      <left style="medium">
        <color indexed="18"/>
      </left>
      <right style="dotted">
        <color indexed="56"/>
      </right>
      <top style="dotted">
        <color indexed="18"/>
      </top>
      <bottom style="slantDashDot">
        <color indexed="18"/>
      </bottom>
      <diagonal/>
    </border>
    <border>
      <left style="medium">
        <color indexed="64"/>
      </left>
      <right style="dotted">
        <color indexed="56"/>
      </right>
      <top style="slantDashDot">
        <color indexed="18"/>
      </top>
      <bottom style="slantDashDot">
        <color indexed="64"/>
      </bottom>
      <diagonal/>
    </border>
    <border>
      <left/>
      <right/>
      <top style="slantDashDot">
        <color indexed="18"/>
      </top>
      <bottom style="slantDashDot">
        <color indexed="64"/>
      </bottom>
      <diagonal/>
    </border>
    <border>
      <left/>
      <right style="slantDashDot">
        <color indexed="18"/>
      </right>
      <top style="slantDashDot">
        <color indexed="18"/>
      </top>
      <bottom style="slantDashDot">
        <color indexed="64"/>
      </bottom>
      <diagonal/>
    </border>
    <border>
      <left style="slantDashDot">
        <color indexed="18"/>
      </left>
      <right/>
      <top style="slantDashDot">
        <color indexed="18"/>
      </top>
      <bottom style="slantDashDot">
        <color indexed="64"/>
      </bottom>
      <diagonal/>
    </border>
    <border>
      <left style="slantDashDot">
        <color indexed="56"/>
      </left>
      <right style="medium">
        <color indexed="18"/>
      </right>
      <top style="slantDashDot">
        <color indexed="18"/>
      </top>
      <bottom style="slantDashDot">
        <color indexed="64"/>
      </bottom>
      <diagonal/>
    </border>
    <border>
      <left style="medium">
        <color indexed="18"/>
      </left>
      <right style="dotted">
        <color indexed="18"/>
      </right>
      <top style="slantDashDot">
        <color indexed="18"/>
      </top>
      <bottom style="slantDashDot">
        <color indexed="64"/>
      </bottom>
      <diagonal/>
    </border>
    <border>
      <left style="medium">
        <color indexed="64"/>
      </left>
      <right style="dotted">
        <color indexed="56"/>
      </right>
      <top style="slantDashDot">
        <color indexed="64"/>
      </top>
      <bottom style="dotted">
        <color indexed="64"/>
      </bottom>
      <diagonal/>
    </border>
    <border>
      <left style="dotted">
        <color indexed="56"/>
      </left>
      <right/>
      <top style="slantDashDot">
        <color indexed="64"/>
      </top>
      <bottom style="dotted">
        <color indexed="64"/>
      </bottom>
      <diagonal/>
    </border>
    <border>
      <left/>
      <right style="slantDashDot">
        <color indexed="56"/>
      </right>
      <top style="slantDashDot">
        <color indexed="64"/>
      </top>
      <bottom style="dotted">
        <color indexed="64"/>
      </bottom>
      <diagonal/>
    </border>
    <border>
      <left style="slantDashDot">
        <color indexed="56"/>
      </left>
      <right style="medium">
        <color indexed="18"/>
      </right>
      <top style="slantDashDot">
        <color indexed="64"/>
      </top>
      <bottom style="dotted">
        <color indexed="64"/>
      </bottom>
      <diagonal/>
    </border>
    <border>
      <left style="medium">
        <color indexed="64"/>
      </left>
      <right style="dotted">
        <color indexed="56"/>
      </right>
      <top style="dotted">
        <color indexed="64"/>
      </top>
      <bottom style="thick">
        <color indexed="64"/>
      </bottom>
      <diagonal/>
    </border>
    <border>
      <left style="dotted">
        <color indexed="56"/>
      </left>
      <right/>
      <top style="dotted">
        <color indexed="64"/>
      </top>
      <bottom style="thick">
        <color indexed="64"/>
      </bottom>
      <diagonal/>
    </border>
    <border>
      <left/>
      <right/>
      <top style="dotted">
        <color indexed="64"/>
      </top>
      <bottom style="thick">
        <color indexed="64"/>
      </bottom>
      <diagonal/>
    </border>
    <border>
      <left/>
      <right style="slantDashDot">
        <color indexed="18"/>
      </right>
      <top style="dotted">
        <color indexed="64"/>
      </top>
      <bottom style="thick">
        <color indexed="64"/>
      </bottom>
      <diagonal/>
    </border>
    <border>
      <left style="slantDashDot">
        <color indexed="18"/>
      </left>
      <right style="slantDashDot">
        <color indexed="56"/>
      </right>
      <top style="dotted">
        <color indexed="64"/>
      </top>
      <bottom style="thick">
        <color indexed="64"/>
      </bottom>
      <diagonal/>
    </border>
    <border>
      <left style="slantDashDot">
        <color indexed="56"/>
      </left>
      <right style="medium">
        <color indexed="18"/>
      </right>
      <top style="dotted">
        <color indexed="64"/>
      </top>
      <bottom style="thick">
        <color indexed="64"/>
      </bottom>
      <diagonal/>
    </border>
    <border>
      <left style="medium">
        <color indexed="18"/>
      </left>
      <right style="dotted">
        <color indexed="18"/>
      </right>
      <top style="dotted">
        <color indexed="64"/>
      </top>
      <bottom style="thick">
        <color indexed="64"/>
      </bottom>
      <diagonal/>
    </border>
    <border>
      <left style="medium">
        <color indexed="18"/>
      </left>
      <right/>
      <top/>
      <bottom style="medium">
        <color indexed="18"/>
      </bottom>
      <diagonal/>
    </border>
    <border>
      <left style="dotted">
        <color indexed="18"/>
      </left>
      <right style="dotted">
        <color indexed="18"/>
      </right>
      <top style="slantDashDot">
        <color indexed="18"/>
      </top>
      <bottom style="dotted">
        <color indexed="18"/>
      </bottom>
      <diagonal/>
    </border>
    <border>
      <left style="dotted">
        <color indexed="18"/>
      </left>
      <right style="dotted">
        <color indexed="18"/>
      </right>
      <top style="dotted">
        <color indexed="18"/>
      </top>
      <bottom style="slantDashDot">
        <color indexed="18"/>
      </bottom>
      <diagonal/>
    </border>
    <border>
      <left style="dotted">
        <color indexed="18"/>
      </left>
      <right style="dotted">
        <color indexed="18"/>
      </right>
      <top style="slantDashDot">
        <color indexed="18"/>
      </top>
      <bottom style="slantDashDot">
        <color indexed="18"/>
      </bottom>
      <diagonal/>
    </border>
    <border>
      <left style="dotted">
        <color indexed="18"/>
      </left>
      <right/>
      <top style="slantDashDot">
        <color indexed="18"/>
      </top>
      <bottom style="slantDashDot">
        <color indexed="18"/>
      </bottom>
      <diagonal/>
    </border>
    <border>
      <left style="dotted">
        <color indexed="18"/>
      </left>
      <right style="dotted">
        <color indexed="56"/>
      </right>
      <top style="slantDashDot">
        <color indexed="18"/>
      </top>
      <bottom style="slantDashDot">
        <color indexed="18"/>
      </bottom>
      <diagonal/>
    </border>
    <border>
      <left/>
      <right style="dotted">
        <color indexed="18"/>
      </right>
      <top style="slantDashDot">
        <color indexed="18"/>
      </top>
      <bottom style="slantDashDot">
        <color indexed="18"/>
      </bottom>
      <diagonal/>
    </border>
    <border>
      <left style="dotted">
        <color indexed="18"/>
      </left>
      <right/>
      <top style="slantDashDot">
        <color indexed="18"/>
      </top>
      <bottom style="dotted">
        <color indexed="18"/>
      </bottom>
      <diagonal/>
    </border>
    <border>
      <left style="dotted">
        <color indexed="18"/>
      </left>
      <right style="dotted">
        <color indexed="56"/>
      </right>
      <top style="slantDashDot">
        <color indexed="18"/>
      </top>
      <bottom style="dotted">
        <color indexed="18"/>
      </bottom>
      <diagonal/>
    </border>
    <border>
      <left/>
      <right style="dotted">
        <color indexed="18"/>
      </right>
      <top style="slantDashDot">
        <color indexed="18"/>
      </top>
      <bottom style="dotted">
        <color indexed="18"/>
      </bottom>
      <diagonal/>
    </border>
    <border>
      <left style="dotted">
        <color indexed="18"/>
      </left>
      <right style="dotted">
        <color indexed="18"/>
      </right>
      <top style="slantDashDot">
        <color indexed="18"/>
      </top>
      <bottom style="slantDashDot">
        <color indexed="64"/>
      </bottom>
      <diagonal/>
    </border>
    <border>
      <left style="dotted">
        <color indexed="18"/>
      </left>
      <right style="dotted">
        <color indexed="18"/>
      </right>
      <top style="dotted">
        <color indexed="64"/>
      </top>
      <bottom style="thick">
        <color indexed="64"/>
      </bottom>
      <diagonal/>
    </border>
    <border>
      <left/>
      <right style="dotted">
        <color indexed="18"/>
      </right>
      <top style="dotted">
        <color indexed="18"/>
      </top>
      <bottom style="medium">
        <color indexed="18"/>
      </bottom>
      <diagonal/>
    </border>
    <border>
      <left style="dotted">
        <color indexed="18"/>
      </left>
      <right style="medium">
        <color indexed="18"/>
      </right>
      <top style="slantDashDot">
        <color indexed="18"/>
      </top>
      <bottom style="dotted">
        <color indexed="18"/>
      </bottom>
      <diagonal/>
    </border>
    <border>
      <left style="dotted">
        <color indexed="18"/>
      </left>
      <right style="medium">
        <color indexed="18"/>
      </right>
      <top style="slantDashDot">
        <color indexed="18"/>
      </top>
      <bottom style="slantDashDot">
        <color indexed="18"/>
      </bottom>
      <diagonal/>
    </border>
    <border>
      <left style="dotted">
        <color indexed="18"/>
      </left>
      <right style="medium">
        <color indexed="18"/>
      </right>
      <top style="dotted">
        <color indexed="18"/>
      </top>
      <bottom style="slantDashDot">
        <color indexed="18"/>
      </bottom>
      <diagonal/>
    </border>
    <border>
      <left style="dotted">
        <color indexed="18"/>
      </left>
      <right style="medium">
        <color indexed="18"/>
      </right>
      <top style="slantDashDot">
        <color indexed="18"/>
      </top>
      <bottom style="slantDashDot">
        <color indexed="64"/>
      </bottom>
      <diagonal/>
    </border>
    <border>
      <left style="dotted">
        <color indexed="18"/>
      </left>
      <right style="medium">
        <color indexed="18"/>
      </right>
      <top style="dotted">
        <color indexed="64"/>
      </top>
      <bottom style="thick">
        <color indexed="64"/>
      </bottom>
      <diagonal/>
    </border>
    <border>
      <left style="dotted">
        <color indexed="18"/>
      </left>
      <right/>
      <top style="dotted">
        <color indexed="18"/>
      </top>
      <bottom style="medium">
        <color indexed="18"/>
      </bottom>
      <diagonal/>
    </border>
    <border>
      <left style="dotted">
        <color indexed="56"/>
      </left>
      <right style="dotted">
        <color indexed="18"/>
      </right>
      <top style="slantDashDot">
        <color indexed="18"/>
      </top>
      <bottom style="dotted">
        <color indexed="18"/>
      </bottom>
      <diagonal/>
    </border>
    <border>
      <left style="dotted">
        <color indexed="56"/>
      </left>
      <right style="medium">
        <color indexed="18"/>
      </right>
      <top style="slantDashDot">
        <color indexed="18"/>
      </top>
      <bottom style="dotted">
        <color indexed="18"/>
      </bottom>
      <diagonal/>
    </border>
    <border>
      <left style="medium">
        <color indexed="18"/>
      </left>
      <right style="dotted">
        <color indexed="56"/>
      </right>
      <top style="medium">
        <color indexed="18"/>
      </top>
      <bottom style="dotted">
        <color indexed="18"/>
      </bottom>
      <diagonal/>
    </border>
    <border>
      <left style="dotted">
        <color indexed="56"/>
      </left>
      <right style="dotted">
        <color indexed="18"/>
      </right>
      <top style="dotted">
        <color indexed="18"/>
      </top>
      <bottom style="dotted">
        <color indexed="18"/>
      </bottom>
      <diagonal/>
    </border>
    <border>
      <left style="medium">
        <color indexed="18"/>
      </left>
      <right style="dotted">
        <color indexed="56"/>
      </right>
      <top style="slantDashDot">
        <color indexed="18"/>
      </top>
      <bottom style="slantDashDot">
        <color indexed="18"/>
      </bottom>
      <diagonal/>
    </border>
    <border>
      <left style="dotted">
        <color indexed="56"/>
      </left>
      <right style="dotted">
        <color indexed="18"/>
      </right>
      <top style="medium">
        <color indexed="18"/>
      </top>
      <bottom style="dotted">
        <color indexed="18"/>
      </bottom>
      <diagonal/>
    </border>
    <border>
      <left/>
      <right style="dotted">
        <color indexed="56"/>
      </right>
      <top style="slantDashDot">
        <color indexed="18"/>
      </top>
      <bottom style="slantDashDot">
        <color indexed="18"/>
      </bottom>
      <diagonal/>
    </border>
    <border>
      <left style="dotted">
        <color indexed="56"/>
      </left>
      <right style="dotted">
        <color indexed="56"/>
      </right>
      <top style="medium">
        <color indexed="18"/>
      </top>
      <bottom style="dotted">
        <color indexed="18"/>
      </bottom>
      <diagonal/>
    </border>
    <border>
      <left style="medium">
        <color indexed="18"/>
      </left>
      <right style="dotted">
        <color indexed="56"/>
      </right>
      <top style="dotted">
        <color indexed="18"/>
      </top>
      <bottom/>
      <diagonal/>
    </border>
    <border>
      <left style="thick">
        <color indexed="18"/>
      </left>
      <right style="dotted">
        <color indexed="18"/>
      </right>
      <top style="slantDashDot">
        <color indexed="18"/>
      </top>
      <bottom style="dotted">
        <color indexed="18"/>
      </bottom>
      <diagonal/>
    </border>
    <border>
      <left style="thick">
        <color indexed="18"/>
      </left>
      <right style="dotted">
        <color indexed="18"/>
      </right>
      <top style="slantDashDot">
        <color indexed="18"/>
      </top>
      <bottom style="slantDashDot">
        <color indexed="18"/>
      </bottom>
      <diagonal/>
    </border>
    <border>
      <left style="thick">
        <color indexed="18"/>
      </left>
      <right style="dotted">
        <color indexed="18"/>
      </right>
      <top style="slantDashDot">
        <color indexed="18"/>
      </top>
      <bottom style="slantDashDot">
        <color indexed="64"/>
      </bottom>
      <diagonal/>
    </border>
    <border>
      <left style="thick">
        <color indexed="18"/>
      </left>
      <right style="dotted">
        <color indexed="18"/>
      </right>
      <top style="slantDashDot">
        <color indexed="64"/>
      </top>
      <bottom style="dotted">
        <color indexed="64"/>
      </bottom>
      <diagonal/>
    </border>
    <border>
      <left/>
      <right style="dotted">
        <color indexed="56"/>
      </right>
      <top style="dotted">
        <color indexed="18"/>
      </top>
      <bottom/>
      <diagonal/>
    </border>
    <border>
      <left style="thick">
        <color indexed="18"/>
      </left>
      <right style="dotted">
        <color indexed="18"/>
      </right>
      <top/>
      <bottom style="medium">
        <color indexed="18"/>
      </bottom>
      <diagonal/>
    </border>
    <border>
      <left style="medium">
        <color indexed="18"/>
      </left>
      <right style="dotted">
        <color indexed="18"/>
      </right>
      <top style="medium">
        <color indexed="18"/>
      </top>
      <bottom/>
      <diagonal/>
    </border>
    <border>
      <left style="medium">
        <color indexed="18"/>
      </left>
      <right style="dotted">
        <color indexed="18"/>
      </right>
      <top style="dotted">
        <color indexed="18"/>
      </top>
      <bottom style="thick">
        <color indexed="18"/>
      </bottom>
      <diagonal/>
    </border>
    <border>
      <left style="dotted">
        <color indexed="18"/>
      </left>
      <right style="dotted">
        <color indexed="18"/>
      </right>
      <top/>
      <bottom style="medium">
        <color indexed="18"/>
      </bottom>
      <diagonal/>
    </border>
    <border>
      <left style="dotted">
        <color indexed="18"/>
      </left>
      <right/>
      <top/>
      <bottom style="medium">
        <color indexed="18"/>
      </bottom>
      <diagonal/>
    </border>
    <border>
      <left style="slantDashDot">
        <color indexed="18"/>
      </left>
      <right style="slantDashDot">
        <color indexed="18"/>
      </right>
      <top style="dotted">
        <color indexed="18"/>
      </top>
      <bottom style="medium">
        <color indexed="18"/>
      </bottom>
      <diagonal/>
    </border>
    <border>
      <left style="dotted">
        <color indexed="18"/>
      </left>
      <right style="thick">
        <color indexed="18"/>
      </right>
      <top style="dotted">
        <color indexed="18"/>
      </top>
      <bottom style="medium">
        <color indexed="18"/>
      </bottom>
      <diagonal/>
    </border>
    <border>
      <left style="dotted">
        <color indexed="18"/>
      </left>
      <right style="slantDashDot">
        <color indexed="18"/>
      </right>
      <top style="slantDashDot">
        <color indexed="18"/>
      </top>
      <bottom style="dotted">
        <color indexed="18"/>
      </bottom>
      <diagonal/>
    </border>
    <border>
      <left style="slantDashDot">
        <color indexed="18"/>
      </left>
      <right style="dotted">
        <color indexed="18"/>
      </right>
      <top style="slantDashDot">
        <color indexed="18"/>
      </top>
      <bottom style="dotted">
        <color indexed="18"/>
      </bottom>
      <diagonal/>
    </border>
    <border>
      <left/>
      <right style="dotted">
        <color indexed="18"/>
      </right>
      <top style="dotted">
        <color indexed="18"/>
      </top>
      <bottom style="slantDashDot">
        <color indexed="18"/>
      </bottom>
      <diagonal/>
    </border>
    <border>
      <left style="dotted">
        <color indexed="18"/>
      </left>
      <right style="slantDashDot">
        <color indexed="18"/>
      </right>
      <top style="dotted">
        <color indexed="18"/>
      </top>
      <bottom style="slantDashDot">
        <color indexed="18"/>
      </bottom>
      <diagonal/>
    </border>
    <border>
      <left style="dotted">
        <color indexed="18"/>
      </left>
      <right style="slantDashDot">
        <color indexed="18"/>
      </right>
      <top style="slantDashDot">
        <color indexed="18"/>
      </top>
      <bottom style="slantDashDot">
        <color indexed="18"/>
      </bottom>
      <diagonal/>
    </border>
    <border>
      <left style="slantDashDot">
        <color indexed="18"/>
      </left>
      <right style="dotted">
        <color indexed="18"/>
      </right>
      <top style="slantDashDot">
        <color indexed="18"/>
      </top>
      <bottom style="slantDashDot">
        <color indexed="18"/>
      </bottom>
      <diagonal/>
    </border>
    <border>
      <left style="slantDashDot">
        <color indexed="18"/>
      </left>
      <right style="dotted">
        <color indexed="18"/>
      </right>
      <top style="dotted">
        <color indexed="18"/>
      </top>
      <bottom style="slantDashDot">
        <color indexed="18"/>
      </bottom>
      <diagonal/>
    </border>
    <border>
      <left/>
      <right style="dotted">
        <color indexed="18"/>
      </right>
      <top style="slantDashDot">
        <color indexed="18"/>
      </top>
      <bottom style="slantDashDot">
        <color indexed="64"/>
      </bottom>
      <diagonal/>
    </border>
    <border>
      <left style="dotted">
        <color indexed="18"/>
      </left>
      <right style="slantDashDot">
        <color indexed="18"/>
      </right>
      <top style="slantDashDot">
        <color indexed="18"/>
      </top>
      <bottom style="slantDashDot">
        <color indexed="64"/>
      </bottom>
      <diagonal/>
    </border>
    <border>
      <left style="slantDashDot">
        <color indexed="18"/>
      </left>
      <right style="dotted">
        <color indexed="18"/>
      </right>
      <top style="slantDashDot">
        <color indexed="18"/>
      </top>
      <bottom style="slantDashDot">
        <color indexed="64"/>
      </bottom>
      <diagonal/>
    </border>
    <border>
      <left style="dotted">
        <color indexed="18"/>
      </left>
      <right style="slantDashDot">
        <color indexed="18"/>
      </right>
      <top style="slantDashDot">
        <color indexed="64"/>
      </top>
      <bottom style="dotted">
        <color indexed="64"/>
      </bottom>
      <diagonal/>
    </border>
    <border>
      <left/>
      <right style="dotted">
        <color indexed="18"/>
      </right>
      <top style="dotted">
        <color indexed="64"/>
      </top>
      <bottom style="thick">
        <color indexed="64"/>
      </bottom>
      <diagonal/>
    </border>
    <border>
      <left style="dotted">
        <color indexed="18"/>
      </left>
      <right style="slantDashDot">
        <color indexed="18"/>
      </right>
      <top style="dotted">
        <color indexed="64"/>
      </top>
      <bottom style="thick">
        <color indexed="64"/>
      </bottom>
      <diagonal/>
    </border>
    <border>
      <left/>
      <right style="medium">
        <color indexed="18"/>
      </right>
      <top/>
      <bottom style="medium">
        <color indexed="18"/>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thick">
        <color indexed="30"/>
      </top>
      <bottom style="dotted">
        <color indexed="64"/>
      </bottom>
      <diagonal/>
    </border>
    <border>
      <left/>
      <right style="dotted">
        <color indexed="64"/>
      </right>
      <top style="thick">
        <color indexed="30"/>
      </top>
      <bottom style="dotted">
        <color indexed="64"/>
      </bottom>
      <diagonal/>
    </border>
    <border>
      <left style="dotted">
        <color indexed="64"/>
      </left>
      <right style="dotted">
        <color indexed="64"/>
      </right>
      <top/>
      <bottom style="dotted">
        <color indexed="64"/>
      </bottom>
      <diagonal/>
    </border>
    <border>
      <left/>
      <right style="dotted">
        <color indexed="64"/>
      </right>
      <top/>
      <bottom style="dotted">
        <color indexed="64"/>
      </bottom>
      <diagonal/>
    </border>
    <border>
      <left/>
      <right style="dotted">
        <color indexed="64"/>
      </right>
      <top style="dotted">
        <color indexed="64"/>
      </top>
      <bottom/>
      <diagonal/>
    </border>
    <border>
      <left style="dotted">
        <color indexed="64"/>
      </left>
      <right/>
      <top/>
      <bottom style="dotted">
        <color indexed="64"/>
      </bottom>
      <diagonal/>
    </border>
    <border>
      <left style="dotted">
        <color indexed="64"/>
      </left>
      <right style="dotted">
        <color indexed="64"/>
      </right>
      <top style="dotted">
        <color indexed="64"/>
      </top>
      <bottom/>
      <diagonal/>
    </border>
    <border>
      <left style="dotted">
        <color indexed="64"/>
      </left>
      <right/>
      <top style="dotted">
        <color indexed="64"/>
      </top>
      <bottom style="thick">
        <color indexed="30"/>
      </bottom>
      <diagonal/>
    </border>
    <border>
      <left/>
      <right/>
      <top style="dotted">
        <color indexed="64"/>
      </top>
      <bottom style="thick">
        <color indexed="30"/>
      </bottom>
      <diagonal/>
    </border>
    <border>
      <left style="dotted">
        <color indexed="64"/>
      </left>
      <right style="dotted">
        <color indexed="64"/>
      </right>
      <top style="dotted">
        <color indexed="64"/>
      </top>
      <bottom style="thick">
        <color indexed="30"/>
      </bottom>
      <diagonal/>
    </border>
    <border>
      <left/>
      <right/>
      <top style="thick">
        <color indexed="30"/>
      </top>
      <bottom style="dotted">
        <color indexed="64"/>
      </bottom>
      <diagonal/>
    </border>
    <border>
      <left/>
      <right style="dotted">
        <color indexed="64"/>
      </right>
      <top/>
      <bottom/>
      <diagonal/>
    </border>
    <border>
      <left style="medium">
        <color indexed="18"/>
      </left>
      <right style="dotted">
        <color indexed="18"/>
      </right>
      <top/>
      <bottom style="slantDashDot">
        <color indexed="64"/>
      </bottom>
      <diagonal/>
    </border>
    <border>
      <left style="medium">
        <color indexed="18"/>
      </left>
      <right style="dotted">
        <color indexed="64"/>
      </right>
      <top style="slantDashDot">
        <color indexed="64"/>
      </top>
      <bottom/>
      <diagonal/>
    </border>
    <border>
      <left style="medium">
        <color indexed="18"/>
      </left>
      <right style="dotted">
        <color indexed="18"/>
      </right>
      <top style="slantDashDot">
        <color indexed="18"/>
      </top>
      <bottom/>
      <diagonal/>
    </border>
    <border>
      <left style="dotted">
        <color indexed="18"/>
      </left>
      <right style="dotted">
        <color indexed="18"/>
      </right>
      <top style="medium">
        <color indexed="18"/>
      </top>
      <bottom/>
      <diagonal/>
    </border>
    <border>
      <left/>
      <right/>
      <top style="thick">
        <color rgb="FF000066"/>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6">
    <xf numFmtId="0" fontId="0" fillId="0" borderId="0">
      <alignment vertical="center"/>
    </xf>
    <xf numFmtId="167" fontId="29" fillId="0" borderId="0" applyFont="0" applyFill="0" applyBorder="0" applyAlignment="0" applyProtection="0">
      <alignment vertical="center"/>
    </xf>
    <xf numFmtId="164" fontId="29" fillId="0" borderId="0" applyFont="0" applyFill="0" applyBorder="0" applyAlignment="0" applyProtection="0">
      <alignment vertical="center"/>
    </xf>
    <xf numFmtId="164" fontId="29" fillId="0" borderId="0" applyFont="0" applyFill="0" applyBorder="0" applyAlignment="0" applyProtection="0">
      <alignment vertical="center"/>
    </xf>
    <xf numFmtId="44" fontId="29" fillId="0" borderId="0" applyFont="0" applyFill="0" applyBorder="0" applyAlignment="0" applyProtection="0">
      <alignment vertical="center"/>
    </xf>
    <xf numFmtId="9" fontId="36" fillId="0" borderId="0" applyFont="0" applyFill="0" applyBorder="0" applyAlignment="0" applyProtection="0"/>
  </cellStyleXfs>
  <cellXfs count="801">
    <xf numFmtId="0" fontId="0" fillId="0" borderId="0" xfId="0" applyAlignment="1"/>
    <xf numFmtId="0" fontId="0" fillId="0" borderId="0" xfId="0" applyBorder="1" applyAlignment="1">
      <alignment horizontal="center"/>
    </xf>
    <xf numFmtId="0" fontId="3" fillId="2" borderId="0" xfId="0" applyFont="1" applyFill="1" applyBorder="1" applyAlignment="1">
      <alignment horizontal="center" vertical="center" wrapText="1"/>
    </xf>
    <xf numFmtId="49" fontId="6" fillId="0" borderId="38" xfId="0" applyNumberFormat="1" applyFont="1" applyBorder="1" applyAlignment="1">
      <alignment horizontal="center" vertical="center" wrapText="1"/>
    </xf>
    <xf numFmtId="49" fontId="6" fillId="0" borderId="39" xfId="0" applyNumberFormat="1" applyFont="1" applyBorder="1" applyAlignment="1">
      <alignment horizontal="center" vertical="center" wrapText="1"/>
    </xf>
    <xf numFmtId="0" fontId="9" fillId="0" borderId="40" xfId="0" applyFont="1" applyBorder="1" applyAlignment="1">
      <alignment horizontal="centerContinuous" vertical="center" wrapText="1"/>
    </xf>
    <xf numFmtId="49" fontId="6" fillId="0" borderId="43" xfId="0" applyNumberFormat="1" applyFont="1" applyBorder="1" applyAlignment="1">
      <alignment horizontal="center" vertical="center" wrapText="1"/>
    </xf>
    <xf numFmtId="49" fontId="6" fillId="0" borderId="44" xfId="0" applyNumberFormat="1" applyFont="1" applyBorder="1" applyAlignment="1">
      <alignment horizontal="center" vertical="center" wrapText="1"/>
    </xf>
    <xf numFmtId="0" fontId="9" fillId="0" borderId="45" xfId="0" applyFont="1" applyBorder="1" applyAlignment="1">
      <alignment horizontal="centerContinuous" vertical="center" wrapText="1"/>
    </xf>
    <xf numFmtId="49" fontId="6" fillId="0" borderId="49" xfId="0" applyNumberFormat="1" applyFont="1" applyBorder="1" applyAlignment="1">
      <alignment horizontal="center" vertical="center" wrapText="1"/>
    </xf>
    <xf numFmtId="49" fontId="6" fillId="0" borderId="50" xfId="0" applyNumberFormat="1" applyFont="1" applyBorder="1" applyAlignment="1">
      <alignment horizontal="center" vertical="center" wrapText="1"/>
    </xf>
    <xf numFmtId="0" fontId="6" fillId="0" borderId="51" xfId="0" applyFont="1" applyBorder="1" applyAlignment="1">
      <alignment horizontal="center" vertical="center" wrapText="1"/>
    </xf>
    <xf numFmtId="49" fontId="6" fillId="0" borderId="25" xfId="0" applyNumberFormat="1" applyFont="1" applyBorder="1" applyAlignment="1">
      <alignment horizontal="center" vertical="center" wrapText="1"/>
    </xf>
    <xf numFmtId="49" fontId="6" fillId="0" borderId="26" xfId="0" applyNumberFormat="1" applyFont="1" applyBorder="1" applyAlignment="1">
      <alignment horizontal="center" vertical="center" wrapText="1"/>
    </xf>
    <xf numFmtId="0" fontId="9" fillId="0" borderId="55" xfId="0" applyFont="1" applyBorder="1" applyAlignment="1">
      <alignment horizontal="centerContinuous" vertical="center" wrapText="1"/>
    </xf>
    <xf numFmtId="49" fontId="6" fillId="0" borderId="60" xfId="0" applyNumberFormat="1" applyFont="1" applyBorder="1" applyAlignment="1">
      <alignment horizontal="center" vertical="center" wrapText="1"/>
    </xf>
    <xf numFmtId="49" fontId="6" fillId="0" borderId="61" xfId="0" applyNumberFormat="1" applyFont="1" applyBorder="1" applyAlignment="1">
      <alignment horizontal="center" vertical="center" wrapText="1"/>
    </xf>
    <xf numFmtId="0" fontId="7" fillId="0" borderId="62" xfId="0" applyFont="1" applyBorder="1" applyAlignment="1">
      <alignment horizontal="center" vertical="center" wrapText="1"/>
    </xf>
    <xf numFmtId="49" fontId="6" fillId="0" borderId="66" xfId="0" applyNumberFormat="1" applyFont="1" applyBorder="1" applyAlignment="1">
      <alignment horizontal="center" vertical="center" wrapText="1"/>
    </xf>
    <xf numFmtId="49" fontId="6" fillId="0" borderId="67" xfId="0" applyNumberFormat="1" applyFont="1" applyBorder="1" applyAlignment="1">
      <alignment horizontal="center" vertical="center" wrapText="1"/>
    </xf>
    <xf numFmtId="0" fontId="9" fillId="0" borderId="68" xfId="0" applyFont="1" applyBorder="1" applyAlignment="1">
      <alignment horizontal="center" vertical="center" wrapText="1"/>
    </xf>
    <xf numFmtId="0" fontId="0" fillId="0" borderId="30" xfId="0" applyBorder="1" applyAlignment="1"/>
    <xf numFmtId="0" fontId="0" fillId="0" borderId="69" xfId="0" applyBorder="1" applyAlignment="1"/>
    <xf numFmtId="0" fontId="0" fillId="0" borderId="70" xfId="0" applyBorder="1" applyAlignment="1"/>
    <xf numFmtId="0" fontId="11" fillId="5" borderId="0" xfId="0" applyFont="1" applyFill="1" applyBorder="1" applyAlignment="1"/>
    <xf numFmtId="0" fontId="12" fillId="5" borderId="0" xfId="0" applyFont="1" applyFill="1" applyBorder="1" applyAlignment="1"/>
    <xf numFmtId="0" fontId="0" fillId="2" borderId="71" xfId="0" applyFill="1" applyBorder="1" applyAlignment="1"/>
    <xf numFmtId="0" fontId="0" fillId="2" borderId="72" xfId="0" applyFill="1" applyBorder="1" applyAlignment="1"/>
    <xf numFmtId="0" fontId="7" fillId="2" borderId="72" xfId="0" applyFont="1" applyFill="1" applyBorder="1" applyAlignment="1">
      <alignment vertical="center" wrapText="1"/>
    </xf>
    <xf numFmtId="0" fontId="7" fillId="2" borderId="0" xfId="0" applyFont="1" applyFill="1" applyBorder="1" applyAlignment="1">
      <alignment horizontal="center" vertical="center" wrapText="1"/>
    </xf>
    <xf numFmtId="0" fontId="13" fillId="2" borderId="73" xfId="0" applyFont="1" applyFill="1" applyBorder="1" applyAlignment="1">
      <alignment horizontal="center" vertical="top" wrapText="1"/>
    </xf>
    <xf numFmtId="0" fontId="14" fillId="2" borderId="0" xfId="0" applyFont="1" applyFill="1" applyBorder="1" applyAlignment="1"/>
    <xf numFmtId="0" fontId="14" fillId="2" borderId="0" xfId="0" applyFont="1" applyFill="1" applyBorder="1" applyAlignment="1">
      <alignment wrapText="1"/>
    </xf>
    <xf numFmtId="0" fontId="13" fillId="2" borderId="0" xfId="0" applyFont="1" applyFill="1" applyBorder="1" applyAlignment="1">
      <alignment horizontal="center" vertical="top" wrapText="1"/>
    </xf>
    <xf numFmtId="0" fontId="0" fillId="2" borderId="0" xfId="0" applyFill="1" applyBorder="1" applyAlignment="1"/>
    <xf numFmtId="0" fontId="7" fillId="2" borderId="0" xfId="0" applyFont="1" applyFill="1" applyBorder="1" applyAlignment="1">
      <alignment vertical="center" wrapText="1"/>
    </xf>
    <xf numFmtId="0" fontId="7" fillId="2" borderId="75" xfId="0" applyFont="1" applyFill="1" applyBorder="1" applyAlignment="1">
      <alignment horizontal="center" vertical="center" wrapText="1"/>
    </xf>
    <xf numFmtId="0" fontId="6" fillId="0" borderId="78" xfId="0" applyFont="1" applyBorder="1" applyAlignment="1">
      <alignment horizontal="center" vertical="center" wrapText="1"/>
    </xf>
    <xf numFmtId="0" fontId="6" fillId="0" borderId="77" xfId="0" applyFont="1" applyBorder="1" applyAlignment="1">
      <alignment horizontal="center" vertical="center" wrapText="1"/>
    </xf>
    <xf numFmtId="0" fontId="6" fillId="0" borderId="81" xfId="0" applyFont="1" applyBorder="1" applyAlignment="1">
      <alignment horizontal="center" vertical="center" wrapText="1"/>
    </xf>
    <xf numFmtId="0" fontId="6" fillId="0" borderId="81" xfId="0" applyFont="1" applyBorder="1" applyAlignment="1">
      <alignment horizontal="center" vertical="top" wrapText="1"/>
    </xf>
    <xf numFmtId="0" fontId="9" fillId="0" borderId="82" xfId="0" applyFont="1" applyBorder="1" applyAlignment="1">
      <alignment horizontal="center" vertical="center" wrapText="1"/>
    </xf>
    <xf numFmtId="166" fontId="6" fillId="0" borderId="83" xfId="2" applyNumberFormat="1" applyFont="1" applyBorder="1" applyAlignment="1">
      <alignment horizontal="center" vertical="center" wrapText="1"/>
    </xf>
    <xf numFmtId="0" fontId="6" fillId="0" borderId="83" xfId="0" applyFont="1" applyBorder="1" applyAlignment="1">
      <alignment horizontal="center" vertical="center" wrapText="1"/>
    </xf>
    <xf numFmtId="0" fontId="6" fillId="0" borderId="83" xfId="0" applyFont="1" applyBorder="1" applyAlignment="1">
      <alignment horizontal="left" vertical="center" wrapText="1"/>
    </xf>
    <xf numFmtId="0" fontId="6" fillId="0" borderId="84" xfId="0" applyFont="1" applyBorder="1" applyAlignment="1">
      <alignment horizontal="center" vertical="center" wrapText="1"/>
    </xf>
    <xf numFmtId="44" fontId="6" fillId="0" borderId="84" xfId="2" applyNumberFormat="1" applyFont="1" applyBorder="1" applyAlignment="1">
      <alignment horizontal="center" vertical="center" wrapText="1"/>
    </xf>
    <xf numFmtId="0" fontId="6" fillId="0" borderId="85" xfId="0" applyFont="1" applyBorder="1" applyAlignment="1">
      <alignment horizontal="center" vertical="center" wrapText="1"/>
    </xf>
    <xf numFmtId="0" fontId="6" fillId="0" borderId="84" xfId="0" applyFont="1" applyBorder="1" applyAlignment="1">
      <alignment horizontal="left" vertical="center" wrapText="1"/>
    </xf>
    <xf numFmtId="0" fontId="6" fillId="0" borderId="86" xfId="0" applyFont="1" applyBorder="1" applyAlignment="1">
      <alignment horizontal="center" vertical="center" wrapText="1"/>
    </xf>
    <xf numFmtId="44" fontId="6" fillId="0" borderId="87" xfId="2" applyNumberFormat="1" applyFont="1" applyBorder="1" applyAlignment="1">
      <alignment horizontal="center" vertical="center" wrapText="1"/>
    </xf>
    <xf numFmtId="44" fontId="6" fillId="0" borderId="88" xfId="2" applyNumberFormat="1" applyFont="1" applyBorder="1" applyAlignment="1">
      <alignment horizontal="center" vertical="center" wrapText="1"/>
    </xf>
    <xf numFmtId="0" fontId="6" fillId="0" borderId="88" xfId="0" applyFont="1" applyBorder="1" applyAlignment="1">
      <alignment horizontal="center" vertical="center" wrapText="1"/>
    </xf>
    <xf numFmtId="0" fontId="6" fillId="0" borderId="89" xfId="0" applyFont="1" applyBorder="1" applyAlignment="1">
      <alignment horizontal="left" vertical="center" wrapText="1"/>
    </xf>
    <xf numFmtId="0" fontId="9" fillId="0" borderId="90" xfId="0" applyFont="1" applyBorder="1" applyAlignment="1">
      <alignment horizontal="center" vertical="center" wrapText="1"/>
    </xf>
    <xf numFmtId="166" fontId="6" fillId="0" borderId="91" xfId="2" applyNumberFormat="1" applyFont="1" applyBorder="1" applyAlignment="1">
      <alignment horizontal="center" vertical="center" wrapText="1"/>
    </xf>
    <xf numFmtId="166" fontId="6" fillId="0" borderId="92" xfId="2" applyNumberFormat="1" applyFont="1" applyBorder="1" applyAlignment="1">
      <alignment horizontal="center" vertical="center" wrapText="1"/>
    </xf>
    <xf numFmtId="0" fontId="6" fillId="0" borderId="93" xfId="0" applyFont="1" applyBorder="1" applyAlignment="1">
      <alignment horizontal="left" vertical="center" wrapText="1"/>
    </xf>
    <xf numFmtId="0" fontId="9" fillId="0" borderId="94" xfId="0" applyFont="1" applyBorder="1" applyAlignment="1">
      <alignment horizontal="center" vertical="center" wrapText="1"/>
    </xf>
    <xf numFmtId="44" fontId="6" fillId="0" borderId="77" xfId="2" applyNumberFormat="1" applyFont="1" applyBorder="1" applyAlignment="1">
      <alignment horizontal="center" vertical="center" wrapText="1"/>
    </xf>
    <xf numFmtId="44" fontId="6" fillId="0" borderId="78" xfId="2" applyNumberFormat="1" applyFont="1" applyBorder="1" applyAlignment="1">
      <alignment horizontal="center" vertical="center" wrapText="1"/>
    </xf>
    <xf numFmtId="0" fontId="6" fillId="0" borderId="77" xfId="0" applyFont="1" applyBorder="1" applyAlignment="1">
      <alignment horizontal="left" vertical="center" wrapText="1"/>
    </xf>
    <xf numFmtId="0" fontId="9" fillId="0" borderId="84" xfId="0" applyFont="1" applyBorder="1" applyAlignment="1">
      <alignment horizontal="center" vertical="center" wrapText="1"/>
    </xf>
    <xf numFmtId="44" fontId="6" fillId="0" borderId="95" xfId="2" applyNumberFormat="1" applyFont="1" applyBorder="1" applyAlignment="1">
      <alignment horizontal="center" vertical="center" wrapText="1"/>
    </xf>
    <xf numFmtId="0" fontId="6" fillId="0" borderId="95" xfId="0" applyFont="1" applyBorder="1" applyAlignment="1">
      <alignment horizontal="center" vertical="center" wrapText="1"/>
    </xf>
    <xf numFmtId="0" fontId="9" fillId="0" borderId="96" xfId="0" applyFont="1" applyBorder="1" applyAlignment="1">
      <alignment horizontal="center" vertical="center" wrapText="1"/>
    </xf>
    <xf numFmtId="0" fontId="9" fillId="0" borderId="97" xfId="0" applyFont="1" applyBorder="1" applyAlignment="1">
      <alignment horizontal="center" vertical="center" wrapText="1"/>
    </xf>
    <xf numFmtId="44" fontId="6" fillId="0" borderId="97" xfId="2" applyNumberFormat="1" applyFont="1" applyBorder="1" applyAlignment="1">
      <alignment horizontal="center" vertical="center" wrapText="1"/>
    </xf>
    <xf numFmtId="44" fontId="6" fillId="0" borderId="98" xfId="2" applyNumberFormat="1" applyFont="1" applyBorder="1" applyAlignment="1">
      <alignment horizontal="center" vertical="center" wrapText="1"/>
    </xf>
    <xf numFmtId="0" fontId="6" fillId="0" borderId="98" xfId="0" applyFont="1" applyBorder="1" applyAlignment="1">
      <alignment horizontal="center" vertical="center" wrapText="1"/>
    </xf>
    <xf numFmtId="0" fontId="9" fillId="0" borderId="99" xfId="0" applyFont="1" applyBorder="1" applyAlignment="1">
      <alignment horizontal="center" vertical="center" wrapText="1"/>
    </xf>
    <xf numFmtId="0" fontId="6" fillId="0" borderId="97" xfId="0" applyFont="1" applyBorder="1" applyAlignment="1">
      <alignment horizontal="left" vertical="center" wrapText="1"/>
    </xf>
    <xf numFmtId="166" fontId="7" fillId="5" borderId="70" xfId="0" applyNumberFormat="1" applyFont="1" applyFill="1" applyBorder="1" applyAlignment="1">
      <alignment vertical="center"/>
    </xf>
    <xf numFmtId="8" fontId="7" fillId="2" borderId="70" xfId="0" applyNumberFormat="1" applyFont="1" applyFill="1" applyBorder="1" applyAlignment="1">
      <alignment vertical="center"/>
    </xf>
    <xf numFmtId="0" fontId="6" fillId="5" borderId="0" xfId="0" applyFont="1" applyFill="1" applyBorder="1" applyAlignment="1">
      <alignment horizontal="center" vertical="center" wrapText="1"/>
    </xf>
    <xf numFmtId="0" fontId="6" fillId="5" borderId="0" xfId="0" applyFont="1" applyFill="1" applyBorder="1" applyAlignment="1">
      <alignment wrapText="1"/>
    </xf>
    <xf numFmtId="0" fontId="6" fillId="5" borderId="0" xfId="0" applyFont="1" applyFill="1" applyBorder="1" applyAlignment="1">
      <alignment horizontal="center" vertical="top" wrapText="1"/>
    </xf>
    <xf numFmtId="0" fontId="17" fillId="2" borderId="72" xfId="0" applyFont="1" applyFill="1" applyBorder="1" applyAlignment="1"/>
    <xf numFmtId="0" fontId="17" fillId="2" borderId="0" xfId="0" applyFont="1" applyFill="1" applyBorder="1" applyAlignment="1">
      <alignment horizontal="center"/>
    </xf>
    <xf numFmtId="0" fontId="0" fillId="2" borderId="15" xfId="0" applyFill="1" applyBorder="1" applyAlignment="1"/>
    <xf numFmtId="0" fontId="6" fillId="2" borderId="0" xfId="0" applyFont="1" applyFill="1" applyBorder="1" applyAlignment="1"/>
    <xf numFmtId="0" fontId="17" fillId="2" borderId="0" xfId="0" applyFont="1" applyFill="1" applyBorder="1" applyAlignment="1"/>
    <xf numFmtId="0" fontId="6" fillId="2" borderId="75" xfId="0" applyFont="1" applyFill="1" applyBorder="1" applyAlignment="1">
      <alignment vertical="center" wrapText="1"/>
    </xf>
    <xf numFmtId="0" fontId="6" fillId="2" borderId="100" xfId="0" applyFont="1" applyFill="1" applyBorder="1" applyAlignment="1">
      <alignment horizontal="left" vertical="center" wrapText="1"/>
    </xf>
    <xf numFmtId="0" fontId="9" fillId="0" borderId="101" xfId="0" applyFont="1" applyBorder="1" applyAlignment="1">
      <alignment horizontal="center" vertical="center" wrapText="1"/>
    </xf>
    <xf numFmtId="0" fontId="6" fillId="0" borderId="55" xfId="0" applyFont="1" applyBorder="1" applyAlignment="1">
      <alignment horizontal="center" vertical="center" wrapText="1"/>
    </xf>
    <xf numFmtId="0" fontId="6" fillId="2" borderId="44" xfId="0" applyFont="1" applyFill="1" applyBorder="1" applyAlignment="1">
      <alignment horizontal="left" vertical="center" wrapText="1"/>
    </xf>
    <xf numFmtId="0" fontId="9" fillId="0" borderId="102" xfId="0" applyFont="1" applyBorder="1" applyAlignment="1">
      <alignment horizontal="centerContinuous" vertical="center" wrapText="1"/>
    </xf>
    <xf numFmtId="44" fontId="6" fillId="0" borderId="89" xfId="2" applyNumberFormat="1" applyFont="1" applyBorder="1" applyAlignment="1">
      <alignment horizontal="center" vertical="center" wrapText="1"/>
    </xf>
    <xf numFmtId="6" fontId="6" fillId="0" borderId="103" xfId="2" applyNumberFormat="1" applyFont="1" applyBorder="1" applyAlignment="1">
      <alignment horizontal="center" vertical="center" wrapText="1"/>
    </xf>
    <xf numFmtId="6" fontId="6" fillId="0" borderId="104" xfId="2" applyNumberFormat="1" applyFont="1" applyBorder="1" applyAlignment="1">
      <alignment horizontal="center" vertical="center" wrapText="1"/>
    </xf>
    <xf numFmtId="0" fontId="6" fillId="0" borderId="27" xfId="0" applyFont="1" applyBorder="1" applyAlignment="1">
      <alignment horizontal="center" vertical="center" wrapText="1"/>
    </xf>
    <xf numFmtId="0" fontId="6" fillId="2" borderId="61" xfId="0" applyFont="1" applyFill="1" applyBorder="1" applyAlignment="1">
      <alignment horizontal="left" vertical="center" wrapText="1"/>
    </xf>
    <xf numFmtId="0" fontId="6" fillId="0" borderId="105" xfId="0" applyFont="1" applyBorder="1" applyAlignment="1">
      <alignment horizontal="center" vertical="center" wrapText="1"/>
    </xf>
    <xf numFmtId="0" fontId="6" fillId="2" borderId="67" xfId="0" applyFont="1" applyFill="1" applyBorder="1" applyAlignment="1">
      <alignment horizontal="left" vertical="center" wrapText="1"/>
    </xf>
    <xf numFmtId="0" fontId="9" fillId="0" borderId="68" xfId="0" applyFont="1" applyBorder="1" applyAlignment="1">
      <alignment horizontal="centerContinuous" vertical="center" wrapText="1"/>
    </xf>
    <xf numFmtId="0" fontId="6" fillId="0" borderId="97" xfId="0" applyFont="1" applyBorder="1" applyAlignment="1">
      <alignment horizontal="center" vertical="center" wrapText="1"/>
    </xf>
    <xf numFmtId="0" fontId="6" fillId="0" borderId="0" xfId="0" applyFont="1" applyBorder="1" applyAlignment="1">
      <alignment horizontal="center" vertical="top" wrapText="1"/>
    </xf>
    <xf numFmtId="0" fontId="6" fillId="0" borderId="0" xfId="0" applyFont="1" applyBorder="1" applyAlignment="1">
      <alignment horizontal="center" vertical="center" wrapText="1"/>
    </xf>
    <xf numFmtId="0" fontId="6" fillId="0" borderId="0" xfId="0" applyFont="1" applyBorder="1" applyAlignment="1">
      <alignment wrapText="1"/>
    </xf>
    <xf numFmtId="0" fontId="0" fillId="2" borderId="75" xfId="0" applyFill="1" applyBorder="1" applyAlignment="1"/>
    <xf numFmtId="0" fontId="3" fillId="4" borderId="15" xfId="0" applyFont="1" applyFill="1" applyBorder="1" applyAlignment="1">
      <alignment vertical="center" wrapText="1"/>
    </xf>
    <xf numFmtId="0" fontId="6" fillId="0" borderId="106" xfId="0" applyFont="1" applyBorder="1" applyAlignment="1">
      <alignment horizontal="left" vertical="center" wrapText="1"/>
    </xf>
    <xf numFmtId="0" fontId="9" fillId="0" borderId="107" xfId="0" applyFont="1" applyBorder="1" applyAlignment="1">
      <alignment horizontal="center" vertical="center" wrapText="1"/>
    </xf>
    <xf numFmtId="8" fontId="6" fillId="0" borderId="83" xfId="2" applyNumberFormat="1" applyFont="1" applyBorder="1" applyAlignment="1">
      <alignment horizontal="center" vertical="center" wrapText="1"/>
    </xf>
    <xf numFmtId="0" fontId="6" fillId="0" borderId="85" xfId="0" applyFont="1" applyBorder="1" applyAlignment="1">
      <alignment horizontal="left" vertical="center" wrapText="1"/>
    </xf>
    <xf numFmtId="0" fontId="6" fillId="0" borderId="61" xfId="0" applyFont="1" applyBorder="1" applyAlignment="1">
      <alignment horizontal="left" vertical="center" wrapText="1"/>
    </xf>
    <xf numFmtId="0" fontId="6" fillId="0" borderId="108" xfId="0" applyFont="1" applyBorder="1" applyAlignment="1">
      <alignment horizontal="center" vertical="center" wrapText="1"/>
    </xf>
    <xf numFmtId="0" fontId="6" fillId="0" borderId="89" xfId="0" applyFont="1" applyBorder="1" applyAlignment="1">
      <alignment horizontal="center" vertical="center" wrapText="1"/>
    </xf>
    <xf numFmtId="0" fontId="6" fillId="0" borderId="87" xfId="0" applyFont="1" applyBorder="1" applyAlignment="1">
      <alignment horizontal="left" vertical="center" wrapText="1"/>
    </xf>
    <xf numFmtId="0" fontId="6" fillId="0" borderId="44" xfId="0" applyFont="1" applyBorder="1" applyAlignment="1">
      <alignment horizontal="left" vertical="center" wrapText="1"/>
    </xf>
    <xf numFmtId="0" fontId="6" fillId="0" borderId="90" xfId="0" applyFont="1" applyBorder="1" applyAlignment="1">
      <alignment horizontal="center" vertical="center" wrapText="1"/>
    </xf>
    <xf numFmtId="0" fontId="6" fillId="0" borderId="93" xfId="0" applyFont="1" applyBorder="1" applyAlignment="1">
      <alignment horizontal="center" vertical="center" wrapText="1"/>
    </xf>
    <xf numFmtId="0" fontId="6" fillId="0" borderId="91" xfId="0" applyFont="1" applyBorder="1" applyAlignment="1">
      <alignment horizontal="left" vertical="center" wrapText="1"/>
    </xf>
    <xf numFmtId="0" fontId="6" fillId="0" borderId="109" xfId="0" applyFont="1" applyBorder="1" applyAlignment="1">
      <alignment horizontal="left" vertical="center" wrapText="1"/>
    </xf>
    <xf numFmtId="6" fontId="6" fillId="0" borderId="91" xfId="2" applyNumberFormat="1" applyFont="1" applyBorder="1" applyAlignment="1">
      <alignment horizontal="center" vertical="center" wrapText="1"/>
    </xf>
    <xf numFmtId="6" fontId="6" fillId="0" borderId="92" xfId="2" applyNumberFormat="1" applyFont="1" applyBorder="1" applyAlignment="1">
      <alignment horizontal="center" vertical="center" wrapText="1"/>
    </xf>
    <xf numFmtId="0" fontId="6" fillId="0" borderId="26" xfId="0" applyFont="1" applyBorder="1" applyAlignment="1">
      <alignment horizontal="left" vertical="center" wrapText="1"/>
    </xf>
    <xf numFmtId="0" fontId="6" fillId="0" borderId="67" xfId="0" applyFont="1" applyBorder="1" applyAlignment="1">
      <alignment horizontal="left" vertical="center" wrapText="1"/>
    </xf>
    <xf numFmtId="0" fontId="0" fillId="0" borderId="0" xfId="0" applyBorder="1" applyAlignment="1">
      <alignment horizontal="left"/>
    </xf>
    <xf numFmtId="0" fontId="3" fillId="4" borderId="16" xfId="0" applyFont="1" applyFill="1" applyBorder="1" applyAlignment="1">
      <alignment vertical="center" wrapText="1"/>
    </xf>
    <xf numFmtId="0" fontId="6" fillId="2" borderId="83" xfId="0" applyFont="1" applyFill="1" applyBorder="1" applyAlignment="1">
      <alignment horizontal="center" vertical="center" wrapText="1"/>
    </xf>
    <xf numFmtId="0" fontId="9" fillId="2" borderId="82" xfId="0" applyFont="1" applyFill="1" applyBorder="1" applyAlignment="1">
      <alignment horizontal="center" vertical="center" wrapText="1"/>
    </xf>
    <xf numFmtId="0" fontId="6" fillId="2" borderId="83" xfId="0" applyFont="1" applyFill="1" applyBorder="1" applyAlignment="1">
      <alignment horizontal="left" vertical="center" wrapText="1"/>
    </xf>
    <xf numFmtId="44" fontId="6" fillId="0" borderId="85" xfId="2" applyNumberFormat="1" applyFont="1" applyBorder="1" applyAlignment="1">
      <alignment horizontal="center" vertical="center" wrapText="1"/>
    </xf>
    <xf numFmtId="0" fontId="6" fillId="0" borderId="110" xfId="0" applyFont="1" applyBorder="1" applyAlignment="1">
      <alignment horizontal="center" vertical="center" wrapText="1"/>
    </xf>
    <xf numFmtId="0" fontId="6" fillId="0" borderId="110" xfId="0" applyFont="1" applyBorder="1" applyAlignment="1">
      <alignment horizontal="left" vertical="center" wrapText="1"/>
    </xf>
    <xf numFmtId="0" fontId="6" fillId="0" borderId="111" xfId="0" applyFont="1" applyBorder="1" applyAlignment="1">
      <alignment horizontal="left" vertical="center" wrapText="1"/>
    </xf>
    <xf numFmtId="0" fontId="6" fillId="0" borderId="112" xfId="0" applyFont="1" applyBorder="1" applyAlignment="1">
      <alignment horizontal="center" vertical="center" wrapText="1"/>
    </xf>
    <xf numFmtId="44" fontId="6" fillId="0" borderId="110" xfId="2" applyNumberFormat="1" applyFont="1" applyBorder="1" applyAlignment="1">
      <alignment horizontal="center" vertical="center" wrapText="1"/>
    </xf>
    <xf numFmtId="0" fontId="6" fillId="0" borderId="113" xfId="0" applyFont="1" applyBorder="1" applyAlignment="1">
      <alignment horizontal="left" vertical="center" wrapText="1"/>
    </xf>
    <xf numFmtId="0" fontId="9" fillId="0" borderId="105" xfId="0" applyFont="1" applyBorder="1" applyAlignment="1">
      <alignment horizontal="centerContinuous" vertical="center" wrapText="1"/>
    </xf>
    <xf numFmtId="0" fontId="6" fillId="0" borderId="100" xfId="0" applyFont="1" applyBorder="1" applyAlignment="1">
      <alignment horizontal="left" vertical="center" wrapText="1"/>
    </xf>
    <xf numFmtId="0" fontId="6" fillId="0" borderId="50" xfId="0" applyFont="1" applyBorder="1" applyAlignment="1">
      <alignment horizontal="left" vertical="center" wrapText="1"/>
    </xf>
    <xf numFmtId="0" fontId="9" fillId="0" borderId="55" xfId="0" applyFont="1" applyBorder="1" applyAlignment="1">
      <alignment horizontal="center" vertical="center" wrapText="1"/>
    </xf>
    <xf numFmtId="0" fontId="9" fillId="0" borderId="114" xfId="0" applyFont="1" applyBorder="1" applyAlignment="1">
      <alignment horizontal="centerContinuous" vertical="center" wrapText="1"/>
    </xf>
    <xf numFmtId="0" fontId="9" fillId="0" borderId="115" xfId="0" applyFont="1" applyBorder="1" applyAlignment="1">
      <alignment horizontal="centerContinuous" vertical="center" wrapText="1"/>
    </xf>
    <xf numFmtId="0" fontId="9" fillId="0" borderId="116" xfId="0" applyFont="1" applyBorder="1" applyAlignment="1">
      <alignment horizontal="center" vertical="center" wrapText="1"/>
    </xf>
    <xf numFmtId="0" fontId="9" fillId="0" borderId="105" xfId="0" applyFont="1" applyBorder="1" applyAlignment="1">
      <alignment horizontal="center" vertical="center" wrapText="1"/>
    </xf>
    <xf numFmtId="0" fontId="9" fillId="0" borderId="117" xfId="0" applyFont="1" applyBorder="1" applyAlignment="1">
      <alignment horizontal="centerContinuous" vertical="center" wrapText="1"/>
    </xf>
    <xf numFmtId="6" fontId="6" fillId="0" borderId="93" xfId="2" applyNumberFormat="1" applyFont="1" applyBorder="1" applyAlignment="1">
      <alignment horizontal="center" vertical="center" wrapText="1"/>
    </xf>
    <xf numFmtId="0" fontId="9" fillId="0" borderId="27" xfId="0" applyFont="1" applyBorder="1" applyAlignment="1">
      <alignment horizontal="center" vertical="center" wrapText="1"/>
    </xf>
    <xf numFmtId="44" fontId="6" fillId="0" borderId="92" xfId="2" applyNumberFormat="1" applyFont="1" applyBorder="1" applyAlignment="1">
      <alignment horizontal="center" vertical="center" wrapText="1"/>
    </xf>
    <xf numFmtId="0" fontId="9" fillId="0" borderId="118" xfId="0" applyFont="1" applyBorder="1" applyAlignment="1">
      <alignment horizontal="center" vertical="center" wrapText="1"/>
    </xf>
    <xf numFmtId="0" fontId="6" fillId="0" borderId="102" xfId="0" applyFont="1" applyBorder="1" applyAlignment="1">
      <alignment horizontal="center" vertical="center" wrapText="1"/>
    </xf>
    <xf numFmtId="0" fontId="6" fillId="0" borderId="87" xfId="0" applyFont="1" applyBorder="1" applyAlignment="1">
      <alignment horizontal="center" vertical="center" wrapText="1"/>
    </xf>
    <xf numFmtId="0" fontId="6" fillId="0" borderId="91" xfId="0" applyFont="1" applyBorder="1" applyAlignment="1">
      <alignment horizontal="center" vertical="center" wrapText="1"/>
    </xf>
    <xf numFmtId="0" fontId="6" fillId="0" borderId="119" xfId="0" applyFont="1" applyBorder="1" applyAlignment="1">
      <alignment horizontal="left" vertical="center" wrapText="1"/>
    </xf>
    <xf numFmtId="0" fontId="9" fillId="0" borderId="120" xfId="0" applyFont="1" applyBorder="1" applyAlignment="1">
      <alignment horizontal="center" vertical="center" wrapText="1"/>
    </xf>
    <xf numFmtId="0" fontId="6" fillId="0" borderId="68" xfId="0" applyFont="1" applyBorder="1" applyAlignment="1">
      <alignment horizontal="center" vertical="center" wrapText="1"/>
    </xf>
    <xf numFmtId="6" fontId="6" fillId="0" borderId="87" xfId="2" applyNumberFormat="1" applyFont="1" applyBorder="1" applyAlignment="1">
      <alignment horizontal="center" vertical="center" wrapText="1"/>
    </xf>
    <xf numFmtId="6" fontId="6" fillId="0" borderId="110" xfId="2" applyNumberFormat="1" applyFont="1" applyBorder="1" applyAlignment="1">
      <alignment horizontal="center" vertical="center" wrapText="1"/>
    </xf>
    <xf numFmtId="6" fontId="6" fillId="0" borderId="84" xfId="2" applyNumberFormat="1" applyFont="1" applyBorder="1" applyAlignment="1">
      <alignment horizontal="center" vertical="center" wrapText="1"/>
    </xf>
    <xf numFmtId="6" fontId="6" fillId="0" borderId="97" xfId="2" applyNumberFormat="1" applyFont="1" applyBorder="1" applyAlignment="1">
      <alignment horizontal="center" vertical="center" wrapText="1"/>
    </xf>
    <xf numFmtId="6" fontId="6" fillId="0" borderId="121" xfId="2" applyNumberFormat="1" applyFont="1" applyBorder="1" applyAlignment="1">
      <alignment horizontal="center" vertical="center" wrapText="1"/>
    </xf>
    <xf numFmtId="0" fontId="6" fillId="0" borderId="122" xfId="0" applyFont="1" applyBorder="1" applyAlignment="1">
      <alignment horizontal="center" vertical="center" wrapText="1"/>
    </xf>
    <xf numFmtId="44" fontId="6" fillId="0" borderId="123" xfId="2" applyNumberFormat="1" applyFont="1" applyBorder="1" applyAlignment="1">
      <alignment horizontal="center" vertical="center" wrapText="1"/>
    </xf>
    <xf numFmtId="44" fontId="6" fillId="0" borderId="124" xfId="2" applyNumberFormat="1" applyFont="1" applyBorder="1" applyAlignment="1">
      <alignment horizontal="center" vertical="center" wrapText="1"/>
    </xf>
    <xf numFmtId="6" fontId="6" fillId="0" borderId="89" xfId="2" applyNumberFormat="1" applyFont="1" applyBorder="1" applyAlignment="1">
      <alignment horizontal="center" vertical="center" wrapText="1"/>
    </xf>
    <xf numFmtId="0" fontId="6" fillId="0" borderId="125" xfId="0" applyFont="1" applyBorder="1" applyAlignment="1">
      <alignment horizontal="left" vertical="center" wrapText="1"/>
    </xf>
    <xf numFmtId="0" fontId="6" fillId="0" borderId="126" xfId="0" applyFont="1" applyBorder="1" applyAlignment="1">
      <alignment horizontal="left" vertical="center" wrapText="1"/>
    </xf>
    <xf numFmtId="44" fontId="6" fillId="0" borderId="128" xfId="0" applyNumberFormat="1" applyFont="1" applyBorder="1" applyAlignment="1">
      <alignment horizontal="center" vertical="center" wrapText="1"/>
    </xf>
    <xf numFmtId="44" fontId="6" fillId="0" borderId="27" xfId="0" applyNumberFormat="1" applyFont="1" applyBorder="1" applyAlignment="1">
      <alignment horizontal="center" vertical="center" wrapText="1"/>
    </xf>
    <xf numFmtId="44" fontId="6" fillId="0" borderId="105" xfId="0" applyNumberFormat="1" applyFont="1" applyBorder="1" applyAlignment="1">
      <alignment horizontal="center" vertical="center" wrapText="1"/>
    </xf>
    <xf numFmtId="44" fontId="6" fillId="0" borderId="68" xfId="0" applyNumberFormat="1" applyFont="1" applyBorder="1" applyAlignment="1">
      <alignment horizontal="center" vertical="center" wrapText="1"/>
    </xf>
    <xf numFmtId="44" fontId="6" fillId="0" borderId="129" xfId="0" applyNumberFormat="1" applyFont="1" applyBorder="1" applyAlignment="1">
      <alignment horizontal="center" vertical="center" wrapText="1"/>
    </xf>
    <xf numFmtId="166" fontId="0" fillId="0" borderId="70" xfId="0" applyNumberFormat="1" applyBorder="1" applyAlignment="1"/>
    <xf numFmtId="44" fontId="5" fillId="6" borderId="130" xfId="0" applyNumberFormat="1" applyFont="1" applyFill="1" applyBorder="1" applyAlignment="1">
      <alignment horizontal="center" wrapText="1"/>
    </xf>
    <xf numFmtId="0" fontId="7" fillId="5" borderId="136" xfId="0" applyFont="1" applyFill="1" applyBorder="1" applyAlignment="1">
      <alignment horizontal="center" vertical="center" wrapText="1"/>
    </xf>
    <xf numFmtId="0" fontId="7" fillId="2" borderId="140" xfId="0" applyFont="1" applyFill="1" applyBorder="1" applyAlignment="1">
      <alignment horizontal="center" wrapText="1"/>
    </xf>
    <xf numFmtId="0" fontId="6" fillId="4" borderId="25" xfId="0" applyFont="1" applyFill="1" applyBorder="1" applyAlignment="1">
      <alignment horizontal="center"/>
    </xf>
    <xf numFmtId="0" fontId="6" fillId="4" borderId="141" xfId="0" applyFont="1" applyFill="1" applyBorder="1" applyAlignment="1">
      <alignment horizontal="center"/>
    </xf>
    <xf numFmtId="0" fontId="7" fillId="2" borderId="142" xfId="0" applyFont="1" applyFill="1" applyBorder="1" applyAlignment="1">
      <alignment horizontal="center" vertical="center" wrapText="1"/>
    </xf>
    <xf numFmtId="0" fontId="6" fillId="4" borderId="60" xfId="0" applyFont="1" applyFill="1" applyBorder="1" applyAlignment="1">
      <alignment horizontal="center" vertical="center" wrapText="1"/>
    </xf>
    <xf numFmtId="0" fontId="6" fillId="4" borderId="143" xfId="0" applyFont="1" applyFill="1" applyBorder="1" applyAlignment="1">
      <alignment horizontal="center" vertical="center" wrapText="1"/>
    </xf>
    <xf numFmtId="0" fontId="18" fillId="0" borderId="0" xfId="0" applyFont="1" applyBorder="1" applyAlignment="1"/>
    <xf numFmtId="44" fontId="6" fillId="0" borderId="83" xfId="0" applyNumberFormat="1" applyFont="1" applyBorder="1" applyAlignment="1">
      <alignment horizontal="center" vertical="center" wrapText="1"/>
    </xf>
    <xf numFmtId="0" fontId="13" fillId="0" borderId="83" xfId="0" applyFont="1" applyBorder="1" applyAlignment="1">
      <alignment wrapText="1"/>
    </xf>
    <xf numFmtId="0" fontId="6" fillId="7" borderId="83" xfId="0" applyFont="1" applyFill="1" applyBorder="1" applyAlignment="1">
      <alignment horizontal="center" vertical="center" wrapText="1"/>
    </xf>
    <xf numFmtId="0" fontId="6" fillId="0" borderId="144" xfId="0" applyFont="1" applyBorder="1" applyAlignment="1">
      <alignment horizontal="center" vertical="center" wrapText="1"/>
    </xf>
    <xf numFmtId="0" fontId="6" fillId="0" borderId="101" xfId="0" applyFont="1" applyBorder="1" applyAlignment="1">
      <alignment horizontal="left" vertical="center" wrapText="1"/>
    </xf>
    <xf numFmtId="44" fontId="6" fillId="0" borderId="77" xfId="0" applyNumberFormat="1" applyFont="1" applyBorder="1" applyAlignment="1">
      <alignment horizontal="center" vertical="center" wrapText="1"/>
    </xf>
    <xf numFmtId="0" fontId="13" fillId="0" borderId="77" xfId="0" applyFont="1" applyBorder="1" applyAlignment="1">
      <alignment wrapText="1"/>
    </xf>
    <xf numFmtId="0" fontId="6" fillId="7" borderId="77" xfId="0" applyFont="1" applyFill="1" applyBorder="1" applyAlignment="1">
      <alignment horizontal="center" vertical="center" wrapText="1"/>
    </xf>
    <xf numFmtId="0" fontId="6" fillId="0" borderId="145" xfId="0" applyFont="1" applyBorder="1" applyAlignment="1">
      <alignment horizontal="center" vertical="center" wrapText="1"/>
    </xf>
    <xf numFmtId="0" fontId="6" fillId="0" borderId="146" xfId="0" applyFont="1" applyBorder="1" applyAlignment="1">
      <alignment horizontal="left" vertical="center" wrapText="1"/>
    </xf>
    <xf numFmtId="0" fontId="13" fillId="0" borderId="77" xfId="0" applyFont="1" applyBorder="1" applyAlignment="1">
      <alignment vertical="center" wrapText="1"/>
    </xf>
    <xf numFmtId="0" fontId="6" fillId="0" borderId="147" xfId="0" applyFont="1" applyBorder="1" applyAlignment="1">
      <alignment horizontal="left" vertical="center" wrapText="1"/>
    </xf>
    <xf numFmtId="0" fontId="6" fillId="7" borderId="77" xfId="4" applyNumberFormat="1" applyFont="1" applyFill="1" applyBorder="1" applyAlignment="1">
      <alignment horizontal="center" vertical="center" wrapText="1"/>
    </xf>
    <xf numFmtId="0" fontId="6" fillId="0" borderId="148" xfId="0" applyFont="1" applyBorder="1" applyAlignment="1">
      <alignment horizontal="left" vertical="center" wrapText="1"/>
    </xf>
    <xf numFmtId="0" fontId="6" fillId="0" borderId="80" xfId="0" applyFont="1" applyBorder="1" applyAlignment="1">
      <alignment horizontal="left" vertical="center" wrapText="1"/>
    </xf>
    <xf numFmtId="44" fontId="6" fillId="0" borderId="84" xfId="0" applyNumberFormat="1" applyFont="1" applyBorder="1" applyAlignment="1">
      <alignment horizontal="center" vertical="center" wrapText="1"/>
    </xf>
    <xf numFmtId="0" fontId="13" fillId="0" borderId="84" xfId="0" applyFont="1" applyBorder="1" applyAlignment="1">
      <alignment vertical="center" wrapText="1"/>
    </xf>
    <xf numFmtId="0" fontId="6" fillId="7" borderId="84" xfId="0" applyFont="1" applyFill="1" applyBorder="1" applyAlignment="1">
      <alignment horizontal="center" vertical="center" wrapText="1"/>
    </xf>
    <xf numFmtId="0" fontId="6" fillId="0" borderId="149" xfId="0" applyFont="1" applyBorder="1" applyAlignment="1">
      <alignment horizontal="center" vertical="center" wrapText="1"/>
    </xf>
    <xf numFmtId="44" fontId="6" fillId="0" borderId="97" xfId="0" applyNumberFormat="1" applyFont="1" applyBorder="1" applyAlignment="1">
      <alignment horizontal="center" vertical="center" wrapText="1"/>
    </xf>
    <xf numFmtId="0" fontId="13" fillId="0" borderId="64" xfId="0" applyFont="1" applyBorder="1" applyAlignment="1">
      <alignment horizontal="center" vertical="center" wrapText="1"/>
    </xf>
    <xf numFmtId="0" fontId="6" fillId="7" borderId="97" xfId="0" applyFont="1" applyFill="1" applyBorder="1" applyAlignment="1">
      <alignment horizontal="center" vertical="center" wrapText="1"/>
    </xf>
    <xf numFmtId="0" fontId="6" fillId="0" borderId="150" xfId="0" applyFont="1" applyBorder="1" applyAlignment="1">
      <alignment horizontal="center" vertical="center" wrapText="1"/>
    </xf>
    <xf numFmtId="0" fontId="6" fillId="0" borderId="66" xfId="0" applyFont="1" applyBorder="1" applyAlignment="1">
      <alignment horizontal="left" vertical="center" wrapText="1"/>
    </xf>
    <xf numFmtId="44" fontId="5" fillId="6" borderId="70" xfId="0" applyNumberFormat="1" applyFont="1" applyFill="1" applyBorder="1" applyAlignment="1">
      <alignment horizontal="center"/>
    </xf>
    <xf numFmtId="0" fontId="19" fillId="0" borderId="70" xfId="0" applyFont="1" applyBorder="1" applyAlignment="1"/>
    <xf numFmtId="0" fontId="0" fillId="0" borderId="151" xfId="0" applyBorder="1" applyAlignment="1"/>
    <xf numFmtId="0" fontId="0" fillId="2" borderId="152" xfId="0" applyFill="1" applyBorder="1" applyAlignment="1"/>
    <xf numFmtId="0" fontId="0" fillId="2" borderId="153" xfId="0" applyFill="1" applyBorder="1" applyAlignment="1"/>
    <xf numFmtId="0" fontId="0" fillId="2" borderId="154" xfId="0" applyFill="1" applyBorder="1" applyAlignment="1"/>
    <xf numFmtId="0" fontId="7" fillId="0" borderId="155" xfId="0" applyFont="1" applyBorder="1" applyAlignment="1">
      <alignment horizontal="center" vertical="center" wrapText="1"/>
    </xf>
    <xf numFmtId="49" fontId="6" fillId="0" borderId="159" xfId="0" applyNumberFormat="1" applyFont="1" applyBorder="1" applyAlignment="1">
      <alignment horizontal="center" vertical="center" wrapText="1"/>
    </xf>
    <xf numFmtId="49" fontId="6" fillId="0" borderId="160" xfId="0" applyNumberFormat="1" applyFont="1" applyBorder="1" applyAlignment="1">
      <alignment horizontal="center" vertical="center" wrapText="1"/>
    </xf>
    <xf numFmtId="0" fontId="9" fillId="0" borderId="161" xfId="0" applyFont="1" applyBorder="1" applyAlignment="1">
      <alignment horizontal="centerContinuous" vertical="center" wrapText="1"/>
    </xf>
    <xf numFmtId="49" fontId="6" fillId="0" borderId="166" xfId="0" applyNumberFormat="1" applyFont="1" applyBorder="1" applyAlignment="1">
      <alignment horizontal="center" vertical="center" wrapText="1"/>
    </xf>
    <xf numFmtId="49" fontId="6" fillId="0" borderId="167" xfId="0" applyNumberFormat="1" applyFont="1" applyBorder="1" applyAlignment="1">
      <alignment horizontal="center" vertical="center" wrapText="1"/>
    </xf>
    <xf numFmtId="0" fontId="9" fillId="0" borderId="168" xfId="0" applyFont="1" applyBorder="1" applyAlignment="1">
      <alignment horizontal="center" vertical="center" wrapText="1"/>
    </xf>
    <xf numFmtId="49" fontId="6" fillId="0" borderId="173" xfId="0" applyNumberFormat="1" applyFont="1" applyBorder="1" applyAlignment="1">
      <alignment horizontal="center" vertical="center" wrapText="1"/>
    </xf>
    <xf numFmtId="49" fontId="6" fillId="0" borderId="174" xfId="0" applyNumberFormat="1" applyFont="1" applyBorder="1" applyAlignment="1">
      <alignment horizontal="center" vertical="center" wrapText="1"/>
    </xf>
    <xf numFmtId="0" fontId="9" fillId="0" borderId="175" xfId="0" applyFont="1" applyBorder="1" applyAlignment="1">
      <alignment horizontal="centerContinuous" vertical="center" wrapText="1"/>
    </xf>
    <xf numFmtId="0" fontId="7" fillId="0" borderId="176" xfId="0" applyFont="1" applyBorder="1" applyAlignment="1">
      <alignment horizontal="center" vertical="center" wrapText="1"/>
    </xf>
    <xf numFmtId="49" fontId="6" fillId="0" borderId="179" xfId="0" applyNumberFormat="1" applyFont="1" applyBorder="1" applyAlignment="1">
      <alignment horizontal="center" vertical="center" wrapText="1"/>
    </xf>
    <xf numFmtId="49" fontId="6" fillId="0" borderId="180" xfId="0" applyNumberFormat="1" applyFont="1" applyBorder="1" applyAlignment="1">
      <alignment horizontal="center" vertical="center" wrapText="1"/>
    </xf>
    <xf numFmtId="0" fontId="6" fillId="0" borderId="181" xfId="0" applyFont="1" applyBorder="1" applyAlignment="1">
      <alignment horizontal="center" vertical="center" wrapText="1"/>
    </xf>
    <xf numFmtId="0" fontId="6" fillId="0" borderId="84" xfId="0" applyFont="1" applyBorder="1" applyAlignment="1">
      <alignment horizontal="center" vertical="top" wrapText="1"/>
    </xf>
    <xf numFmtId="0" fontId="9" fillId="0" borderId="182" xfId="0" applyFont="1" applyBorder="1" applyAlignment="1">
      <alignment horizontal="center" vertical="center" wrapText="1"/>
    </xf>
    <xf numFmtId="44" fontId="6" fillId="0" borderId="183" xfId="2" applyNumberFormat="1" applyFont="1" applyBorder="1" applyAlignment="1">
      <alignment horizontal="center" vertical="center" wrapText="1"/>
    </xf>
    <xf numFmtId="44" fontId="6" fillId="0" borderId="184" xfId="2" applyNumberFormat="1" applyFont="1" applyBorder="1" applyAlignment="1">
      <alignment horizontal="center" vertical="center" wrapText="1"/>
    </xf>
    <xf numFmtId="0" fontId="6" fillId="0" borderId="185" xfId="0" applyFont="1" applyBorder="1" applyAlignment="1">
      <alignment horizontal="center" vertical="center" wrapText="1"/>
    </xf>
    <xf numFmtId="0" fontId="6" fillId="2" borderId="183" xfId="0" applyFont="1" applyFill="1" applyBorder="1" applyAlignment="1">
      <alignment horizontal="left" vertical="center" wrapText="1"/>
    </xf>
    <xf numFmtId="0" fontId="0" fillId="2" borderId="157" xfId="0" applyFill="1" applyBorder="1" applyAlignment="1">
      <alignment wrapText="1"/>
    </xf>
    <xf numFmtId="0" fontId="9" fillId="0" borderId="186" xfId="0" applyFont="1" applyBorder="1" applyAlignment="1">
      <alignment horizontal="center" vertical="center" wrapText="1"/>
    </xf>
    <xf numFmtId="44" fontId="6" fillId="0" borderId="187" xfId="2" applyNumberFormat="1" applyFont="1" applyBorder="1" applyAlignment="1">
      <alignment horizontal="center" vertical="center" wrapText="1"/>
    </xf>
    <xf numFmtId="44" fontId="6" fillId="0" borderId="186" xfId="2" applyNumberFormat="1" applyFont="1" applyBorder="1" applyAlignment="1">
      <alignment horizontal="center" vertical="center" wrapText="1"/>
    </xf>
    <xf numFmtId="0" fontId="9" fillId="0" borderId="188" xfId="0" applyFont="1" applyBorder="1" applyAlignment="1">
      <alignment horizontal="center" vertical="center" wrapText="1"/>
    </xf>
    <xf numFmtId="0" fontId="6" fillId="0" borderId="187" xfId="0" applyFont="1" applyBorder="1" applyAlignment="1">
      <alignment horizontal="left" vertical="center" wrapText="1"/>
    </xf>
    <xf numFmtId="0" fontId="9" fillId="0" borderId="189" xfId="0" applyFont="1" applyBorder="1" applyAlignment="1">
      <alignment horizontal="center" vertical="center" wrapText="1"/>
    </xf>
    <xf numFmtId="44" fontId="6" fillId="0" borderId="189" xfId="2" applyNumberFormat="1" applyFont="1" applyBorder="1" applyAlignment="1">
      <alignment horizontal="center" vertical="center" wrapText="1"/>
    </xf>
    <xf numFmtId="44" fontId="6" fillId="0" borderId="190" xfId="2" applyNumberFormat="1" applyFont="1" applyBorder="1" applyAlignment="1">
      <alignment horizontal="center" vertical="center" wrapText="1"/>
    </xf>
    <xf numFmtId="0" fontId="6" fillId="0" borderId="190" xfId="0" applyFont="1" applyBorder="1" applyAlignment="1">
      <alignment horizontal="center" vertical="center" wrapText="1"/>
    </xf>
    <xf numFmtId="0" fontId="9" fillId="0" borderId="191" xfId="0" applyFont="1" applyBorder="1" applyAlignment="1">
      <alignment horizontal="center" vertical="center" wrapText="1"/>
    </xf>
    <xf numFmtId="0" fontId="6" fillId="0" borderId="189" xfId="0" applyFont="1" applyBorder="1" applyAlignment="1">
      <alignment horizontal="left" vertical="center" wrapText="1"/>
    </xf>
    <xf numFmtId="0" fontId="6" fillId="0" borderId="192" xfId="0" applyFont="1" applyBorder="1" applyAlignment="1">
      <alignment horizontal="center" vertical="center" wrapText="1"/>
    </xf>
    <xf numFmtId="44" fontId="6" fillId="0" borderId="192" xfId="2" applyNumberFormat="1" applyFont="1" applyBorder="1" applyAlignment="1">
      <alignment horizontal="center" vertical="center" wrapText="1"/>
    </xf>
    <xf numFmtId="0" fontId="6" fillId="0" borderId="192" xfId="0" applyFont="1" applyBorder="1" applyAlignment="1">
      <alignment horizontal="left" vertical="center" wrapText="1"/>
    </xf>
    <xf numFmtId="44" fontId="7" fillId="5" borderId="70" xfId="0" applyNumberFormat="1" applyFont="1" applyFill="1" applyBorder="1" applyAlignment="1">
      <alignment vertical="center"/>
    </xf>
    <xf numFmtId="44" fontId="7" fillId="2" borderId="70" xfId="0" applyNumberFormat="1" applyFont="1" applyFill="1" applyBorder="1" applyAlignment="1">
      <alignment vertical="center"/>
    </xf>
    <xf numFmtId="0" fontId="6" fillId="2" borderId="160" xfId="0" applyFont="1" applyFill="1" applyBorder="1" applyAlignment="1">
      <alignment horizontal="left" vertical="center" wrapText="1"/>
    </xf>
    <xf numFmtId="0" fontId="9" fillId="0" borderId="194" xfId="0" applyFont="1" applyBorder="1" applyAlignment="1">
      <alignment horizontal="centerContinuous" vertical="center" wrapText="1"/>
    </xf>
    <xf numFmtId="0" fontId="9" fillId="0" borderId="183" xfId="0" applyFont="1" applyBorder="1" applyAlignment="1">
      <alignment horizontal="center" vertical="center" wrapText="1"/>
    </xf>
    <xf numFmtId="0" fontId="6" fillId="0" borderId="183" xfId="0" applyFont="1" applyBorder="1" applyAlignment="1">
      <alignment horizontal="center" vertical="center" wrapText="1"/>
    </xf>
    <xf numFmtId="0" fontId="6" fillId="0" borderId="167" xfId="0" applyFont="1" applyBorder="1" applyAlignment="1">
      <alignment horizontal="left" vertical="center" wrapText="1"/>
    </xf>
    <xf numFmtId="0" fontId="6" fillId="2" borderId="174" xfId="0" applyFont="1" applyFill="1" applyBorder="1" applyAlignment="1">
      <alignment horizontal="left" vertical="center" wrapText="1"/>
    </xf>
    <xf numFmtId="0" fontId="6" fillId="0" borderId="175" xfId="0" applyFont="1" applyBorder="1" applyAlignment="1">
      <alignment horizontal="center" vertical="center" wrapText="1"/>
    </xf>
    <xf numFmtId="0" fontId="6" fillId="0" borderId="189" xfId="0" applyFont="1" applyBorder="1" applyAlignment="1">
      <alignment horizontal="center" vertical="center" wrapText="1"/>
    </xf>
    <xf numFmtId="0" fontId="6" fillId="0" borderId="180" xfId="0" applyFont="1" applyBorder="1" applyAlignment="1">
      <alignment horizontal="left" vertical="center" wrapText="1"/>
    </xf>
    <xf numFmtId="0" fontId="20" fillId="2" borderId="182" xfId="0" applyFont="1" applyFill="1" applyBorder="1" applyAlignment="1">
      <alignment horizontal="center" vertical="center" wrapText="1"/>
    </xf>
    <xf numFmtId="0" fontId="6" fillId="0" borderId="160" xfId="0" applyFont="1" applyBorder="1" applyAlignment="1">
      <alignment horizontal="left" vertical="center" wrapText="1"/>
    </xf>
    <xf numFmtId="0" fontId="6" fillId="0" borderId="187" xfId="0" applyFont="1" applyBorder="1" applyAlignment="1">
      <alignment horizontal="center" vertical="center" wrapText="1"/>
    </xf>
    <xf numFmtId="0" fontId="6" fillId="2" borderId="189" xfId="0" applyFont="1" applyFill="1" applyBorder="1" applyAlignment="1">
      <alignment horizontal="left" vertical="center" wrapText="1"/>
    </xf>
    <xf numFmtId="0" fontId="6" fillId="0" borderId="174" xfId="0" applyFont="1" applyBorder="1" applyAlignment="1">
      <alignment horizontal="left" vertical="center" wrapText="1"/>
    </xf>
    <xf numFmtId="0" fontId="9" fillId="0" borderId="181" xfId="0" applyFont="1" applyBorder="1" applyAlignment="1">
      <alignment horizontal="centerContinuous" vertical="center" wrapText="1"/>
    </xf>
    <xf numFmtId="0" fontId="6" fillId="2" borderId="183" xfId="0" applyFont="1" applyFill="1" applyBorder="1" applyAlignment="1">
      <alignment horizontal="center" vertical="center" wrapText="1"/>
    </xf>
    <xf numFmtId="0" fontId="9" fillId="2" borderId="188" xfId="0" applyFont="1" applyFill="1" applyBorder="1" applyAlignment="1">
      <alignment horizontal="center" vertical="center" wrapText="1"/>
    </xf>
    <xf numFmtId="0" fontId="6" fillId="2" borderId="187" xfId="0" applyFont="1" applyFill="1" applyBorder="1" applyAlignment="1">
      <alignment horizontal="center" vertical="center" wrapText="1"/>
    </xf>
    <xf numFmtId="0" fontId="6" fillId="2" borderId="187" xfId="0" applyFont="1" applyFill="1" applyBorder="1" applyAlignment="1">
      <alignment horizontal="left" vertical="center" wrapText="1"/>
    </xf>
    <xf numFmtId="44" fontId="6" fillId="0" borderId="196" xfId="2" applyNumberFormat="1" applyFont="1" applyBorder="1" applyAlignment="1">
      <alignment horizontal="center" vertical="center" wrapText="1"/>
    </xf>
    <xf numFmtId="0" fontId="6" fillId="2" borderId="189" xfId="0" applyFont="1" applyFill="1" applyBorder="1" applyAlignment="1">
      <alignment horizontal="center" vertical="center" wrapText="1"/>
    </xf>
    <xf numFmtId="0" fontId="6" fillId="2" borderId="192" xfId="0" applyFont="1" applyFill="1" applyBorder="1" applyAlignment="1">
      <alignment horizontal="center" vertical="center" wrapText="1"/>
    </xf>
    <xf numFmtId="0" fontId="6" fillId="2" borderId="192" xfId="0" applyFont="1" applyFill="1" applyBorder="1" applyAlignment="1">
      <alignment horizontal="left" vertical="center" wrapText="1"/>
    </xf>
    <xf numFmtId="44" fontId="6" fillId="0" borderId="164" xfId="2" applyNumberFormat="1" applyFont="1" applyBorder="1" applyAlignment="1">
      <alignment horizontal="center" vertical="center" wrapText="1"/>
    </xf>
    <xf numFmtId="0" fontId="9" fillId="0" borderId="175" xfId="0" applyFont="1" applyBorder="1" applyAlignment="1">
      <alignment horizontal="center" vertical="center" wrapText="1"/>
    </xf>
    <xf numFmtId="0" fontId="6" fillId="0" borderId="184" xfId="0" applyFont="1" applyBorder="1" applyAlignment="1">
      <alignment horizontal="center" vertical="center" wrapText="1"/>
    </xf>
    <xf numFmtId="0" fontId="6" fillId="0" borderId="198" xfId="0" applyFont="1" applyBorder="1" applyAlignment="1">
      <alignment horizontal="center" vertical="center" wrapText="1"/>
    </xf>
    <xf numFmtId="0" fontId="9" fillId="0" borderId="199" xfId="0" applyFont="1" applyBorder="1" applyAlignment="1">
      <alignment horizontal="center" vertical="center" wrapText="1"/>
    </xf>
    <xf numFmtId="0" fontId="6" fillId="0" borderId="200" xfId="0" applyFont="1" applyBorder="1" applyAlignment="1">
      <alignment horizontal="center" vertical="center" wrapText="1"/>
    </xf>
    <xf numFmtId="0" fontId="9" fillId="0" borderId="201" xfId="0" applyFont="1" applyBorder="1" applyAlignment="1">
      <alignment horizontal="center" vertical="center" wrapText="1"/>
    </xf>
    <xf numFmtId="0" fontId="6" fillId="0" borderId="202" xfId="0" applyFont="1" applyBorder="1" applyAlignment="1">
      <alignment horizontal="center" vertical="center" wrapText="1"/>
    </xf>
    <xf numFmtId="0" fontId="6" fillId="0" borderId="203" xfId="0" applyFont="1" applyBorder="1" applyAlignment="1">
      <alignment horizontal="center" vertical="center" wrapText="1"/>
    </xf>
    <xf numFmtId="0" fontId="6" fillId="0" borderId="204" xfId="0" applyFont="1" applyBorder="1" applyAlignment="1">
      <alignment horizontal="center" vertical="center" wrapText="1"/>
    </xf>
    <xf numFmtId="44" fontId="6" fillId="0" borderId="205" xfId="2" applyNumberFormat="1" applyFont="1" applyBorder="1" applyAlignment="1">
      <alignment horizontal="center" vertical="center" wrapText="1"/>
    </xf>
    <xf numFmtId="0" fontId="6" fillId="0" borderId="183" xfId="0" applyFont="1" applyBorder="1" applyAlignment="1">
      <alignment horizontal="left" vertical="center" wrapText="1"/>
    </xf>
    <xf numFmtId="0" fontId="9" fillId="0" borderId="197" xfId="0" applyFont="1" applyBorder="1" applyAlignment="1">
      <alignment horizontal="center" vertical="center" wrapText="1"/>
    </xf>
    <xf numFmtId="44" fontId="6" fillId="0" borderId="206" xfId="2" applyNumberFormat="1" applyFont="1" applyBorder="1" applyAlignment="1">
      <alignment horizontal="center" vertical="center" wrapText="1"/>
    </xf>
    <xf numFmtId="44" fontId="6" fillId="0" borderId="194" xfId="0" applyNumberFormat="1" applyFont="1" applyBorder="1" applyAlignment="1">
      <alignment horizontal="center" vertical="center" wrapText="1"/>
    </xf>
    <xf numFmtId="44" fontId="6" fillId="0" borderId="197" xfId="0" applyNumberFormat="1" applyFont="1" applyBorder="1" applyAlignment="1">
      <alignment horizontal="center" vertical="center" wrapText="1"/>
    </xf>
    <xf numFmtId="44" fontId="6" fillId="0" borderId="175" xfId="0" applyNumberFormat="1" applyFont="1" applyBorder="1" applyAlignment="1">
      <alignment horizontal="center" vertical="center" wrapText="1"/>
    </xf>
    <xf numFmtId="44" fontId="6" fillId="0" borderId="181" xfId="0" applyNumberFormat="1" applyFont="1" applyBorder="1" applyAlignment="1">
      <alignment horizontal="center" vertical="center" wrapText="1"/>
    </xf>
    <xf numFmtId="44" fontId="6" fillId="0" borderId="45" xfId="0" applyNumberFormat="1" applyFont="1" applyBorder="1" applyAlignment="1">
      <alignment horizontal="center" vertical="center" wrapText="1"/>
    </xf>
    <xf numFmtId="44" fontId="6" fillId="6" borderId="69" xfId="0" applyNumberFormat="1" applyFont="1" applyFill="1" applyBorder="1" applyAlignment="1">
      <alignment horizontal="center" vertical="center" wrapText="1"/>
    </xf>
    <xf numFmtId="44" fontId="6" fillId="0" borderId="205" xfId="0" applyNumberFormat="1" applyFont="1" applyBorder="1" applyAlignment="1">
      <alignment horizontal="center" vertical="center" wrapText="1"/>
    </xf>
    <xf numFmtId="0" fontId="6" fillId="0" borderId="205" xfId="0" applyFont="1" applyBorder="1" applyAlignment="1">
      <alignment horizontal="left" vertical="center" wrapText="1"/>
    </xf>
    <xf numFmtId="0" fontId="6" fillId="0" borderId="207" xfId="0" applyFont="1" applyBorder="1" applyAlignment="1">
      <alignment horizontal="left" vertical="center" wrapText="1"/>
    </xf>
    <xf numFmtId="44" fontId="6" fillId="0" borderId="186" xfId="0" applyNumberFormat="1" applyFont="1" applyBorder="1" applyAlignment="1">
      <alignment horizontal="center" vertical="center" wrapText="1"/>
    </xf>
    <xf numFmtId="0" fontId="6" fillId="0" borderId="208" xfId="0" applyFont="1" applyBorder="1" applyAlignment="1">
      <alignment horizontal="center" vertical="center" wrapText="1"/>
    </xf>
    <xf numFmtId="0" fontId="6" fillId="0" borderId="209" xfId="0" applyFont="1" applyBorder="1" applyAlignment="1">
      <alignment horizontal="left" vertical="center" wrapText="1"/>
    </xf>
    <xf numFmtId="44" fontId="6" fillId="0" borderId="206" xfId="0" applyNumberFormat="1" applyFont="1" applyBorder="1" applyAlignment="1">
      <alignment horizontal="center" vertical="center" wrapText="1"/>
    </xf>
    <xf numFmtId="0" fontId="6" fillId="0" borderId="171" xfId="0" applyFont="1" applyBorder="1" applyAlignment="1">
      <alignment horizontal="center" vertical="center" wrapText="1"/>
    </xf>
    <xf numFmtId="0" fontId="6" fillId="0" borderId="210" xfId="0" applyFont="1" applyBorder="1" applyAlignment="1">
      <alignment horizontal="left" vertical="center" wrapText="1"/>
    </xf>
    <xf numFmtId="44" fontId="6" fillId="0" borderId="211" xfId="0" applyNumberFormat="1" applyFont="1" applyBorder="1" applyAlignment="1">
      <alignment horizontal="center" vertical="center" wrapText="1"/>
    </xf>
    <xf numFmtId="0" fontId="6" fillId="0" borderId="211" xfId="0" applyFont="1" applyBorder="1" applyAlignment="1">
      <alignment horizontal="left" vertical="center" wrapText="1"/>
    </xf>
    <xf numFmtId="0" fontId="6" fillId="0" borderId="212" xfId="0" applyFont="1" applyBorder="1" applyAlignment="1">
      <alignment horizontal="left" vertical="center" wrapText="1"/>
    </xf>
    <xf numFmtId="0" fontId="0" fillId="0" borderId="139" xfId="0" applyBorder="1" applyAlignment="1"/>
    <xf numFmtId="0" fontId="0" fillId="0" borderId="0" xfId="0" applyBorder="1" applyAlignment="1"/>
    <xf numFmtId="44" fontId="6" fillId="6" borderId="213" xfId="0" applyNumberFormat="1" applyFont="1" applyFill="1" applyBorder="1" applyAlignment="1">
      <alignment horizontal="center" vertical="center" wrapText="1"/>
    </xf>
    <xf numFmtId="44" fontId="6" fillId="6" borderId="214" xfId="0" applyNumberFormat="1" applyFont="1" applyFill="1" applyBorder="1" applyAlignment="1">
      <alignment horizontal="center" vertical="center" wrapText="1"/>
    </xf>
    <xf numFmtId="0" fontId="9" fillId="0" borderId="215" xfId="0" applyFont="1" applyBorder="1" applyAlignment="1">
      <alignment horizontal="centerContinuous" vertical="center" wrapText="1"/>
    </xf>
    <xf numFmtId="0" fontId="0" fillId="0" borderId="132" xfId="0" applyBorder="1" applyAlignment="1"/>
    <xf numFmtId="49" fontId="6" fillId="0" borderId="219" xfId="0" applyNumberFormat="1" applyFont="1" applyBorder="1" applyAlignment="1">
      <alignment horizontal="center" vertical="center" wrapText="1"/>
    </xf>
    <xf numFmtId="49" fontId="6" fillId="0" borderId="220" xfId="0" applyNumberFormat="1" applyFont="1" applyBorder="1" applyAlignment="1">
      <alignment horizontal="center" vertical="center" wrapText="1"/>
    </xf>
    <xf numFmtId="0" fontId="9" fillId="0" borderId="128" xfId="0" applyFont="1" applyBorder="1" applyAlignment="1">
      <alignment horizontal="centerContinuous" vertical="center" wrapText="1"/>
    </xf>
    <xf numFmtId="49" fontId="6" fillId="0" borderId="225" xfId="0" applyNumberFormat="1" applyFont="1" applyBorder="1" applyAlignment="1">
      <alignment horizontal="center" vertical="center" wrapText="1"/>
    </xf>
    <xf numFmtId="49" fontId="6" fillId="0" borderId="226" xfId="0" applyNumberFormat="1" applyFont="1" applyBorder="1" applyAlignment="1">
      <alignment horizontal="center" vertical="center" wrapText="1"/>
    </xf>
    <xf numFmtId="49" fontId="6" fillId="0" borderId="231" xfId="0" applyNumberFormat="1" applyFont="1" applyBorder="1" applyAlignment="1">
      <alignment horizontal="center" vertical="center" wrapText="1"/>
    </xf>
    <xf numFmtId="49" fontId="6" fillId="0" borderId="232" xfId="0" applyNumberFormat="1" applyFont="1" applyBorder="1" applyAlignment="1">
      <alignment horizontal="center" vertical="center" wrapText="1"/>
    </xf>
    <xf numFmtId="0" fontId="9" fillId="0" borderId="233" xfId="0" applyFont="1" applyBorder="1" applyAlignment="1">
      <alignment horizontal="center" vertical="center" wrapText="1"/>
    </xf>
    <xf numFmtId="49" fontId="6" fillId="0" borderId="237" xfId="0" applyNumberFormat="1" applyFont="1" applyBorder="1" applyAlignment="1">
      <alignment horizontal="center" vertical="center" wrapText="1"/>
    </xf>
    <xf numFmtId="49" fontId="6" fillId="0" borderId="238" xfId="0" applyNumberFormat="1" applyFont="1" applyBorder="1" applyAlignment="1">
      <alignment horizontal="center" vertical="center" wrapText="1"/>
    </xf>
    <xf numFmtId="49" fontId="6" fillId="0" borderId="243" xfId="0" applyNumberFormat="1" applyFont="1" applyBorder="1" applyAlignment="1">
      <alignment horizontal="center" vertical="center" wrapText="1"/>
    </xf>
    <xf numFmtId="49" fontId="6" fillId="0" borderId="244" xfId="0" applyNumberFormat="1" applyFont="1" applyBorder="1" applyAlignment="1">
      <alignment horizontal="center" vertical="center" wrapText="1"/>
    </xf>
    <xf numFmtId="0" fontId="9" fillId="0" borderId="245" xfId="0" applyFont="1" applyBorder="1" applyAlignment="1">
      <alignment horizontal="center" vertical="center" wrapText="1"/>
    </xf>
    <xf numFmtId="0" fontId="0" fillId="0" borderId="246" xfId="0" applyBorder="1" applyAlignment="1"/>
    <xf numFmtId="0" fontId="7" fillId="0" borderId="247" xfId="0" applyFont="1" applyBorder="1" applyAlignment="1">
      <alignment horizontal="center" vertical="center" wrapText="1"/>
    </xf>
    <xf numFmtId="49" fontId="6" fillId="0" borderId="251" xfId="0" applyNumberFormat="1" applyFont="1" applyBorder="1" applyAlignment="1">
      <alignment horizontal="center" vertical="center" wrapText="1"/>
    </xf>
    <xf numFmtId="49" fontId="6" fillId="0" borderId="252" xfId="0" applyNumberFormat="1" applyFont="1" applyBorder="1" applyAlignment="1">
      <alignment horizontal="center" vertical="center" wrapText="1"/>
    </xf>
    <xf numFmtId="0" fontId="9" fillId="0" borderId="253" xfId="0" applyFont="1" applyBorder="1" applyAlignment="1">
      <alignment horizontal="center" vertical="center" wrapText="1"/>
    </xf>
    <xf numFmtId="49" fontId="6" fillId="0" borderId="256" xfId="0" applyNumberFormat="1" applyFont="1" applyBorder="1" applyAlignment="1">
      <alignment horizontal="center" vertical="center" wrapText="1"/>
    </xf>
    <xf numFmtId="49" fontId="6" fillId="0" borderId="257" xfId="0" applyNumberFormat="1" applyFont="1" applyBorder="1" applyAlignment="1">
      <alignment horizontal="center" vertical="center" wrapText="1"/>
    </xf>
    <xf numFmtId="0" fontId="7" fillId="0" borderId="259" xfId="0" applyFont="1" applyBorder="1" applyAlignment="1">
      <alignment horizontal="center" vertical="center" wrapText="1"/>
    </xf>
    <xf numFmtId="49" fontId="6" fillId="0" borderId="262" xfId="0" applyNumberFormat="1" applyFont="1" applyBorder="1" applyAlignment="1">
      <alignment horizontal="center" vertical="center" wrapText="1"/>
    </xf>
    <xf numFmtId="49" fontId="6" fillId="0" borderId="263" xfId="0" applyNumberFormat="1" applyFont="1" applyBorder="1" applyAlignment="1">
      <alignment horizontal="center" vertical="center" wrapText="1"/>
    </xf>
    <xf numFmtId="0" fontId="9" fillId="0" borderId="264" xfId="0" applyFont="1" applyBorder="1" applyAlignment="1">
      <alignment horizontal="center" vertical="center" wrapText="1"/>
    </xf>
    <xf numFmtId="49" fontId="6" fillId="0" borderId="164" xfId="0" applyNumberFormat="1" applyFont="1" applyBorder="1" applyAlignment="1">
      <alignment horizontal="center" vertical="center" wrapText="1"/>
    </xf>
    <xf numFmtId="49" fontId="6" fillId="0" borderId="268" xfId="0" applyNumberFormat="1" applyFont="1" applyBorder="1" applyAlignment="1">
      <alignment horizontal="center" vertical="center" wrapText="1"/>
    </xf>
    <xf numFmtId="49" fontId="6" fillId="0" borderId="273" xfId="0" applyNumberFormat="1" applyFont="1" applyBorder="1" applyAlignment="1">
      <alignment horizontal="center" vertical="center" wrapText="1"/>
    </xf>
    <xf numFmtId="49" fontId="6" fillId="0" borderId="274" xfId="0" applyNumberFormat="1" applyFont="1" applyBorder="1" applyAlignment="1">
      <alignment horizontal="center" vertical="center" wrapText="1"/>
    </xf>
    <xf numFmtId="0" fontId="9" fillId="0" borderId="275" xfId="0" applyFont="1" applyBorder="1" applyAlignment="1">
      <alignment horizontal="center" vertical="center" wrapText="1"/>
    </xf>
    <xf numFmtId="0" fontId="0" fillId="0" borderId="276" xfId="0" applyBorder="1" applyAlignment="1"/>
    <xf numFmtId="0" fontId="10" fillId="0" borderId="0" xfId="0" applyFont="1" applyAlignment="1">
      <alignment vertical="center"/>
    </xf>
    <xf numFmtId="44" fontId="6" fillId="0" borderId="83" xfId="4" applyFont="1" applyBorder="1" applyAlignment="1">
      <alignment horizontal="center" vertical="center" wrapText="1"/>
    </xf>
    <xf numFmtId="44" fontId="6" fillId="0" borderId="84" xfId="4" applyFont="1" applyBorder="1" applyAlignment="1">
      <alignment horizontal="center" vertical="center" wrapText="1"/>
    </xf>
    <xf numFmtId="0" fontId="6" fillId="0" borderId="277" xfId="0" applyFont="1" applyBorder="1" applyAlignment="1">
      <alignment horizontal="center" vertical="center" wrapText="1"/>
    </xf>
    <xf numFmtId="44" fontId="6" fillId="0" borderId="277" xfId="4" applyFont="1" applyBorder="1" applyAlignment="1">
      <alignment horizontal="center" vertical="center" wrapText="1"/>
    </xf>
    <xf numFmtId="0" fontId="6" fillId="0" borderId="277" xfId="0" applyFont="1" applyBorder="1" applyAlignment="1">
      <alignment horizontal="left" vertical="center" wrapText="1"/>
    </xf>
    <xf numFmtId="44" fontId="6" fillId="0" borderId="77" xfId="4" applyFont="1" applyBorder="1" applyAlignment="1">
      <alignment horizontal="center" vertical="center" wrapText="1"/>
    </xf>
    <xf numFmtId="0" fontId="6" fillId="0" borderId="278" xfId="0" applyFont="1" applyBorder="1" applyAlignment="1">
      <alignment horizontal="center" vertical="center" wrapText="1"/>
    </xf>
    <xf numFmtId="7" fontId="6" fillId="0" borderId="278" xfId="4" applyNumberFormat="1" applyFont="1" applyBorder="1" applyAlignment="1">
      <alignment horizontal="center" vertical="center" wrapText="1"/>
    </xf>
    <xf numFmtId="0" fontId="0" fillId="0" borderId="241" xfId="0" applyBorder="1" applyAlignment="1"/>
    <xf numFmtId="0" fontId="6" fillId="0" borderId="278" xfId="0" applyFont="1" applyBorder="1" applyAlignment="1">
      <alignment horizontal="left" vertical="center" wrapText="1"/>
    </xf>
    <xf numFmtId="0" fontId="6" fillId="0" borderId="279" xfId="0" applyFont="1" applyBorder="1" applyAlignment="1">
      <alignment horizontal="center" vertical="center" wrapText="1"/>
    </xf>
    <xf numFmtId="44" fontId="6" fillId="0" borderId="279" xfId="4" applyFont="1" applyBorder="1" applyAlignment="1">
      <alignment horizontal="center" vertical="center" wrapText="1"/>
    </xf>
    <xf numFmtId="44" fontId="6" fillId="0" borderId="280" xfId="4" applyFont="1" applyBorder="1" applyAlignment="1">
      <alignment horizontal="center" vertical="center" wrapText="1"/>
    </xf>
    <xf numFmtId="0" fontId="0" fillId="0" borderId="281" xfId="0" applyBorder="1" applyAlignment="1"/>
    <xf numFmtId="0" fontId="0" fillId="0" borderId="282" xfId="0" applyBorder="1" applyAlignment="1"/>
    <xf numFmtId="0" fontId="6" fillId="0" borderId="279" xfId="0" applyFont="1" applyBorder="1" applyAlignment="1">
      <alignment horizontal="left" vertical="center" wrapText="1"/>
    </xf>
    <xf numFmtId="44" fontId="6" fillId="0" borderId="283" xfId="4" applyFont="1" applyBorder="1" applyAlignment="1">
      <alignment horizontal="center" vertical="center" wrapText="1"/>
    </xf>
    <xf numFmtId="0" fontId="0" fillId="0" borderId="284" xfId="0" applyBorder="1" applyAlignment="1">
      <alignment wrapText="1"/>
    </xf>
    <xf numFmtId="0" fontId="0" fillId="0" borderId="285" xfId="0" applyBorder="1" applyAlignment="1"/>
    <xf numFmtId="44" fontId="6" fillId="0" borderId="278" xfId="4" applyFont="1" applyBorder="1" applyAlignment="1">
      <alignment horizontal="center" vertical="center" wrapText="1"/>
    </xf>
    <xf numFmtId="0" fontId="10" fillId="0" borderId="278" xfId="0" applyFont="1" applyBorder="1" applyAlignment="1">
      <alignment horizontal="center" vertical="center" wrapText="1"/>
    </xf>
    <xf numFmtId="0" fontId="0" fillId="0" borderId="278" xfId="0" applyBorder="1" applyAlignment="1">
      <alignment vertical="center" wrapText="1"/>
    </xf>
    <xf numFmtId="0" fontId="10" fillId="0" borderId="278" xfId="0" applyFont="1" applyBorder="1" applyAlignment="1">
      <alignment horizontal="left" vertical="center" wrapText="1"/>
    </xf>
    <xf numFmtId="0" fontId="10" fillId="0" borderId="277" xfId="0" applyFont="1" applyBorder="1" applyAlignment="1">
      <alignment horizontal="center" vertical="center" wrapText="1"/>
    </xf>
    <xf numFmtId="0" fontId="0" fillId="0" borderId="229" xfId="0" applyBorder="1" applyAlignment="1">
      <alignment vertical="center" wrapText="1"/>
    </xf>
    <xf numFmtId="0" fontId="10" fillId="0" borderId="277" xfId="0" applyFont="1" applyBorder="1" applyAlignment="1">
      <alignment horizontal="left" vertical="center" wrapText="1"/>
    </xf>
    <xf numFmtId="0" fontId="6" fillId="0" borderId="286" xfId="0" applyFont="1" applyBorder="1" applyAlignment="1">
      <alignment horizontal="center" vertical="center" wrapText="1"/>
    </xf>
    <xf numFmtId="44" fontId="6" fillId="0" borderId="286" xfId="4" applyFont="1" applyBorder="1" applyAlignment="1">
      <alignment horizontal="center" vertical="center" wrapText="1"/>
    </xf>
    <xf numFmtId="0" fontId="6" fillId="0" borderId="286" xfId="0" applyFont="1" applyBorder="1" applyAlignment="1">
      <alignment horizontal="left" vertical="center" wrapText="1"/>
    </xf>
    <xf numFmtId="44" fontId="6" fillId="0" borderId="187" xfId="4" applyFont="1" applyBorder="1" applyAlignment="1">
      <alignment horizontal="center" vertical="center" wrapText="1"/>
    </xf>
    <xf numFmtId="0" fontId="6" fillId="0" borderId="287" xfId="0" applyFont="1" applyBorder="1" applyAlignment="1">
      <alignment horizontal="center" vertical="center" wrapText="1"/>
    </xf>
    <xf numFmtId="44" fontId="6" fillId="0" borderId="287" xfId="4" applyFont="1" applyBorder="1" applyAlignment="1">
      <alignment horizontal="center" vertical="center" wrapText="1"/>
    </xf>
    <xf numFmtId="0" fontId="6" fillId="0" borderId="287" xfId="0" applyFont="1" applyBorder="1" applyAlignment="1">
      <alignment horizontal="left" vertical="center" wrapText="1"/>
    </xf>
    <xf numFmtId="44" fontId="7" fillId="5" borderId="30" xfId="0" applyNumberFormat="1" applyFont="1" applyFill="1" applyBorder="1" applyAlignment="1">
      <alignment vertical="center"/>
    </xf>
    <xf numFmtId="44" fontId="7" fillId="2" borderId="30" xfId="0" applyNumberFormat="1" applyFont="1" applyFill="1" applyBorder="1" applyAlignment="1">
      <alignment vertical="center"/>
    </xf>
    <xf numFmtId="0" fontId="6" fillId="0" borderId="289" xfId="0" applyFont="1" applyBorder="1" applyAlignment="1">
      <alignment horizontal="left" vertical="center" wrapText="1"/>
    </xf>
    <xf numFmtId="0" fontId="6" fillId="0" borderId="290" xfId="0" applyFont="1" applyBorder="1" applyAlignment="1">
      <alignment horizontal="left" vertical="center" wrapText="1"/>
    </xf>
    <xf numFmtId="0" fontId="6" fillId="0" borderId="253" xfId="0" applyFont="1" applyBorder="1" applyAlignment="1">
      <alignment horizontal="center" vertical="center" wrapText="1"/>
    </xf>
    <xf numFmtId="0" fontId="0" fillId="0" borderId="283" xfId="0" applyBorder="1" applyAlignment="1">
      <alignment wrapText="1"/>
    </xf>
    <xf numFmtId="0" fontId="6" fillId="0" borderId="291" xfId="0" applyFont="1" applyBorder="1" applyAlignment="1">
      <alignment horizontal="left" vertical="center" wrapText="1"/>
    </xf>
    <xf numFmtId="0" fontId="6" fillId="2" borderId="291" xfId="0" applyFont="1" applyFill="1" applyBorder="1" applyAlignment="1">
      <alignment horizontal="left" vertical="center" wrapText="1"/>
    </xf>
    <xf numFmtId="0" fontId="6" fillId="2" borderId="292" xfId="0" applyFont="1" applyFill="1" applyBorder="1" applyAlignment="1">
      <alignment horizontal="left" vertical="center" wrapText="1"/>
    </xf>
    <xf numFmtId="0" fontId="6" fillId="0" borderId="167" xfId="0" applyFont="1" applyFill="1" applyBorder="1" applyAlignment="1">
      <alignment horizontal="left" vertical="center" wrapText="1"/>
    </xf>
    <xf numFmtId="0" fontId="6" fillId="0" borderId="197" xfId="0" applyFont="1" applyBorder="1" applyAlignment="1">
      <alignment horizontal="center" vertical="center" wrapText="1"/>
    </xf>
    <xf numFmtId="0" fontId="6" fillId="0" borderId="293" xfId="0" applyFont="1" applyFill="1" applyBorder="1" applyAlignment="1">
      <alignment horizontal="left" vertical="center" wrapText="1"/>
    </xf>
    <xf numFmtId="0" fontId="0" fillId="0" borderId="278" xfId="0" applyBorder="1" applyAlignment="1"/>
    <xf numFmtId="0" fontId="0" fillId="0" borderId="295" xfId="0" applyBorder="1" applyAlignment="1"/>
    <xf numFmtId="0" fontId="0" fillId="0" borderId="241" xfId="0" applyBorder="1" applyAlignment="1">
      <alignment vertical="center" wrapText="1"/>
    </xf>
    <xf numFmtId="0" fontId="0" fillId="0" borderId="277" xfId="0" applyBorder="1" applyAlignment="1">
      <alignment vertical="center" wrapText="1"/>
    </xf>
    <xf numFmtId="0" fontId="10" fillId="2" borderId="277" xfId="0" applyFont="1" applyFill="1" applyBorder="1" applyAlignment="1">
      <alignment horizontal="left" vertical="center" wrapText="1"/>
    </xf>
    <xf numFmtId="0" fontId="6" fillId="0" borderId="292" xfId="0" applyFont="1" applyBorder="1" applyAlignment="1">
      <alignment horizontal="left" vertical="center" wrapText="1"/>
    </xf>
    <xf numFmtId="0" fontId="6" fillId="0" borderId="293" xfId="0" applyFont="1" applyBorder="1" applyAlignment="1">
      <alignment horizontal="left" vertical="center" wrapText="1"/>
    </xf>
    <xf numFmtId="0" fontId="0" fillId="0" borderId="223" xfId="0" applyBorder="1" applyAlignment="1"/>
    <xf numFmtId="0" fontId="0" fillId="0" borderId="84" xfId="0" applyBorder="1" applyAlignment="1"/>
    <xf numFmtId="0" fontId="9" fillId="0" borderId="253" xfId="0" applyFont="1" applyBorder="1" applyAlignment="1">
      <alignment horizontal="centerContinuous" vertical="center" wrapText="1"/>
    </xf>
    <xf numFmtId="0" fontId="6" fillId="0" borderId="283" xfId="0" applyFont="1" applyBorder="1" applyAlignment="1">
      <alignment horizontal="left" vertical="center" wrapText="1"/>
    </xf>
    <xf numFmtId="0" fontId="6" fillId="0" borderId="296" xfId="0" applyFont="1" applyBorder="1" applyAlignment="1">
      <alignment horizontal="left" vertical="center" wrapText="1"/>
    </xf>
    <xf numFmtId="0" fontId="6" fillId="2" borderId="287" xfId="0" applyFont="1" applyFill="1" applyBorder="1" applyAlignment="1">
      <alignment horizontal="left" vertical="center" wrapText="1"/>
    </xf>
    <xf numFmtId="0" fontId="6" fillId="0" borderId="83" xfId="0" applyFont="1" applyFill="1" applyBorder="1" applyAlignment="1">
      <alignment horizontal="left" vertical="center" wrapText="1"/>
    </xf>
    <xf numFmtId="0" fontId="0" fillId="0" borderId="297" xfId="0" applyBorder="1" applyAlignment="1"/>
    <xf numFmtId="44" fontId="6" fillId="0" borderId="79" xfId="4" applyFont="1" applyBorder="1" applyAlignment="1">
      <alignment horizontal="center" vertical="center" wrapText="1"/>
    </xf>
    <xf numFmtId="0" fontId="0" fillId="0" borderId="79" xfId="0" applyBorder="1" applyAlignment="1"/>
    <xf numFmtId="0" fontId="0" fillId="0" borderId="235" xfId="0" applyBorder="1" applyAlignment="1"/>
    <xf numFmtId="0" fontId="0" fillId="0" borderId="298" xfId="0" applyBorder="1" applyAlignment="1"/>
    <xf numFmtId="0" fontId="0" fillId="0" borderId="229" xfId="0" applyBorder="1" applyAlignment="1"/>
    <xf numFmtId="0" fontId="6" fillId="0" borderId="245" xfId="0" applyFont="1" applyBorder="1" applyAlignment="1">
      <alignment horizontal="center" vertical="center" wrapText="1"/>
    </xf>
    <xf numFmtId="0" fontId="0" fillId="0" borderId="217" xfId="0" applyBorder="1" applyAlignment="1"/>
    <xf numFmtId="0" fontId="0" fillId="0" borderId="300" xfId="0" applyBorder="1" applyAlignment="1"/>
    <xf numFmtId="0" fontId="0" fillId="0" borderId="101" xfId="0" applyBorder="1" applyAlignment="1"/>
    <xf numFmtId="0" fontId="6" fillId="0" borderId="277" xfId="0" applyFont="1" applyFill="1" applyBorder="1" applyAlignment="1">
      <alignment horizontal="left" vertical="center" wrapText="1"/>
    </xf>
    <xf numFmtId="0" fontId="6" fillId="0" borderId="77" xfId="0" applyFont="1" applyFill="1" applyBorder="1" applyAlignment="1">
      <alignment horizontal="left" vertical="center" wrapText="1"/>
    </xf>
    <xf numFmtId="0" fontId="0" fillId="0" borderId="249" xfId="0" applyBorder="1" applyAlignment="1"/>
    <xf numFmtId="0" fontId="0" fillId="2" borderId="277" xfId="0" applyFill="1" applyBorder="1" applyAlignment="1">
      <alignment wrapText="1"/>
    </xf>
    <xf numFmtId="0" fontId="0" fillId="0" borderId="302" xfId="0" applyBorder="1" applyAlignment="1"/>
    <xf numFmtId="166" fontId="0" fillId="0" borderId="217" xfId="0" applyNumberFormat="1" applyBorder="1" applyAlignment="1"/>
    <xf numFmtId="0" fontId="0" fillId="0" borderId="303" xfId="0" applyBorder="1" applyAlignment="1"/>
    <xf numFmtId="0" fontId="0" fillId="0" borderId="96" xfId="0" applyBorder="1" applyAlignment="1"/>
    <xf numFmtId="0" fontId="0" fillId="0" borderId="146" xfId="0" applyBorder="1" applyAlignment="1"/>
    <xf numFmtId="0" fontId="0" fillId="0" borderId="223" xfId="0" applyFill="1" applyBorder="1" applyAlignment="1">
      <alignment wrapText="1"/>
    </xf>
    <xf numFmtId="0" fontId="9" fillId="0" borderId="304" xfId="0" applyFont="1" applyBorder="1" applyAlignment="1">
      <alignment horizontal="center" vertical="center" wrapText="1"/>
    </xf>
    <xf numFmtId="0" fontId="9" fillId="0" borderId="305" xfId="0" applyFont="1" applyBorder="1" applyAlignment="1">
      <alignment horizontal="centerContinuous" vertical="center" wrapText="1"/>
    </xf>
    <xf numFmtId="0" fontId="9" fillId="0" borderId="306" xfId="0" applyFont="1" applyBorder="1" applyAlignment="1">
      <alignment horizontal="center" vertical="center" wrapText="1"/>
    </xf>
    <xf numFmtId="0" fontId="9" fillId="0" borderId="307" xfId="0" applyFont="1" applyBorder="1" applyAlignment="1">
      <alignment horizontal="center" vertical="center" wrapText="1"/>
    </xf>
    <xf numFmtId="0" fontId="0" fillId="0" borderId="308" xfId="0" applyBorder="1" applyAlignment="1"/>
    <xf numFmtId="165" fontId="6" fillId="0" borderId="279" xfId="0" applyNumberFormat="1" applyFont="1" applyBorder="1" applyAlignment="1">
      <alignment horizontal="center" vertical="center" wrapText="1"/>
    </xf>
    <xf numFmtId="165" fontId="6" fillId="0" borderId="277" xfId="0" applyNumberFormat="1" applyFont="1" applyBorder="1" applyAlignment="1">
      <alignment horizontal="center" vertical="center" wrapText="1"/>
    </xf>
    <xf numFmtId="0" fontId="0" fillId="0" borderId="271" xfId="0" applyBorder="1" applyAlignment="1"/>
    <xf numFmtId="0" fontId="9" fillId="0" borderId="245" xfId="0" applyFont="1" applyBorder="1" applyAlignment="1">
      <alignment horizontal="centerContinuous" vertical="center" wrapText="1"/>
    </xf>
    <xf numFmtId="0" fontId="0" fillId="0" borderId="279" xfId="0" applyBorder="1" applyAlignment="1"/>
    <xf numFmtId="165" fontId="6" fillId="0" borderId="283" xfId="0" applyNumberFormat="1" applyFont="1" applyBorder="1" applyAlignment="1">
      <alignment horizontal="center" vertical="center" wrapText="1"/>
    </xf>
    <xf numFmtId="166" fontId="0" fillId="0" borderId="300" xfId="0" applyNumberFormat="1" applyBorder="1" applyAlignment="1"/>
    <xf numFmtId="166" fontId="0" fillId="0" borderId="101" xfId="0" applyNumberFormat="1" applyBorder="1" applyAlignment="1"/>
    <xf numFmtId="166" fontId="6" fillId="0" borderId="83" xfId="4" applyNumberFormat="1" applyFont="1" applyBorder="1" applyAlignment="1">
      <alignment horizontal="center" vertical="center" wrapText="1"/>
    </xf>
    <xf numFmtId="44" fontId="6" fillId="0" borderId="310" xfId="0" applyNumberFormat="1" applyFont="1" applyBorder="1" applyAlignment="1">
      <alignment horizontal="center" vertical="center" wrapText="1"/>
    </xf>
    <xf numFmtId="44" fontId="6" fillId="0" borderId="233" xfId="0" applyNumberFormat="1" applyFont="1" applyBorder="1" applyAlignment="1">
      <alignment horizontal="center" vertical="center" wrapText="1"/>
    </xf>
    <xf numFmtId="44" fontId="6" fillId="0" borderId="245" xfId="0" applyNumberFormat="1" applyFont="1" applyBorder="1" applyAlignment="1">
      <alignment horizontal="center" vertical="center" wrapText="1"/>
    </xf>
    <xf numFmtId="44" fontId="6" fillId="0" borderId="120" xfId="0" applyNumberFormat="1" applyFont="1" applyBorder="1" applyAlignment="1">
      <alignment horizontal="center" vertical="center" wrapText="1"/>
    </xf>
    <xf numFmtId="44" fontId="6" fillId="0" borderId="253" xfId="0" applyNumberFormat="1" applyFont="1" applyBorder="1" applyAlignment="1">
      <alignment horizontal="center" vertical="center" wrapText="1"/>
    </xf>
    <xf numFmtId="44" fontId="6" fillId="0" borderId="311" xfId="0" applyNumberFormat="1" applyFont="1" applyBorder="1" applyAlignment="1">
      <alignment horizontal="center" vertical="center" wrapText="1"/>
    </xf>
    <xf numFmtId="44" fontId="0" fillId="0" borderId="30" xfId="0" applyNumberFormat="1" applyBorder="1" applyAlignment="1"/>
    <xf numFmtId="44" fontId="3" fillId="5" borderId="30" xfId="0" applyNumberFormat="1" applyFont="1" applyFill="1" applyBorder="1" applyAlignment="1">
      <alignment vertical="center"/>
    </xf>
    <xf numFmtId="0" fontId="3" fillId="4" borderId="17" xfId="0" applyFont="1" applyFill="1" applyBorder="1" applyAlignment="1">
      <alignment vertical="center" wrapText="1"/>
    </xf>
    <xf numFmtId="0" fontId="3" fillId="4" borderId="133" xfId="0" applyFont="1" applyFill="1" applyBorder="1" applyAlignment="1">
      <alignment vertical="center" wrapText="1"/>
    </xf>
    <xf numFmtId="0" fontId="7" fillId="2" borderId="314" xfId="0" applyFont="1" applyFill="1" applyBorder="1" applyAlignment="1">
      <alignment horizontal="center" vertical="center" wrapText="1"/>
    </xf>
    <xf numFmtId="0" fontId="6" fillId="4" borderId="31" xfId="0" applyFont="1" applyFill="1" applyBorder="1" applyAlignment="1">
      <alignment horizontal="center" vertical="center" wrapText="1"/>
    </xf>
    <xf numFmtId="0" fontId="6" fillId="4" borderId="315" xfId="0" applyFont="1" applyFill="1" applyBorder="1" applyAlignment="1">
      <alignment horizontal="center" vertical="center" wrapText="1"/>
    </xf>
    <xf numFmtId="44" fontId="6" fillId="0" borderId="101" xfId="0" applyNumberFormat="1" applyFont="1" applyBorder="1" applyAlignment="1">
      <alignment horizontal="center" vertical="center" wrapText="1"/>
    </xf>
    <xf numFmtId="44" fontId="6" fillId="0" borderId="146" xfId="0" applyNumberFormat="1" applyFont="1" applyBorder="1" applyAlignment="1">
      <alignment horizontal="center" vertical="center" wrapText="1"/>
    </xf>
    <xf numFmtId="0" fontId="6" fillId="0" borderId="60" xfId="0" applyFont="1" applyBorder="1" applyAlignment="1">
      <alignment horizontal="left" vertical="center" wrapText="1"/>
    </xf>
    <xf numFmtId="44" fontId="6" fillId="0" borderId="285" xfId="0" applyNumberFormat="1" applyFont="1" applyBorder="1" applyAlignment="1">
      <alignment horizontal="center" vertical="center" wrapText="1"/>
    </xf>
    <xf numFmtId="0" fontId="6" fillId="0" borderId="229" xfId="0" applyFont="1" applyBorder="1" applyAlignment="1">
      <alignment horizontal="center" vertical="center" wrapText="1"/>
    </xf>
    <xf numFmtId="0" fontId="6" fillId="0" borderId="316" xfId="0" applyFont="1" applyBorder="1" applyAlignment="1">
      <alignment horizontal="center" vertical="center" wrapText="1"/>
    </xf>
    <xf numFmtId="0" fontId="6" fillId="0" borderId="317" xfId="0" applyFont="1" applyBorder="1" applyAlignment="1">
      <alignment horizontal="left" vertical="center" wrapText="1"/>
    </xf>
    <xf numFmtId="44" fontId="6" fillId="0" borderId="80" xfId="0" applyNumberFormat="1" applyFont="1" applyBorder="1" applyAlignment="1">
      <alignment horizontal="center" vertical="center" wrapText="1"/>
    </xf>
    <xf numFmtId="44" fontId="6" fillId="0" borderId="318" xfId="0" applyNumberFormat="1" applyFont="1" applyBorder="1" applyAlignment="1">
      <alignment horizontal="center" vertical="center" wrapText="1"/>
    </xf>
    <xf numFmtId="0" fontId="6" fillId="0" borderId="319" xfId="0" applyFont="1" applyBorder="1" applyAlignment="1">
      <alignment horizontal="center" vertical="center" wrapText="1"/>
    </xf>
    <xf numFmtId="0" fontId="6" fillId="0" borderId="318" xfId="0" applyFont="1" applyBorder="1" applyAlignment="1">
      <alignment horizontal="left" vertical="center" wrapText="1"/>
    </xf>
    <xf numFmtId="44" fontId="6" fillId="0" borderId="282" xfId="0" applyNumberFormat="1" applyFont="1" applyBorder="1" applyAlignment="1">
      <alignment horizontal="center" vertical="center" wrapText="1"/>
    </xf>
    <xf numFmtId="0" fontId="6" fillId="0" borderId="320" xfId="0" applyFont="1" applyBorder="1" applyAlignment="1">
      <alignment horizontal="center" vertical="center" wrapText="1"/>
    </xf>
    <xf numFmtId="0" fontId="6" fillId="0" borderId="321" xfId="0" applyFont="1" applyBorder="1" applyAlignment="1">
      <alignment horizontal="left" vertical="center" wrapText="1"/>
    </xf>
    <xf numFmtId="0" fontId="6" fillId="0" borderId="241" xfId="0" applyFont="1" applyBorder="1" applyAlignment="1">
      <alignment horizontal="center" vertical="center" wrapText="1"/>
    </xf>
    <xf numFmtId="0" fontId="6" fillId="0" borderId="322" xfId="0" applyFont="1" applyBorder="1" applyAlignment="1">
      <alignment horizontal="left" vertical="center" wrapText="1"/>
    </xf>
    <xf numFmtId="0" fontId="6" fillId="0" borderId="285" xfId="0" applyFont="1" applyBorder="1" applyAlignment="1">
      <alignment horizontal="left" vertical="center" wrapText="1"/>
    </xf>
    <xf numFmtId="44" fontId="6" fillId="0" borderId="323" xfId="0" applyNumberFormat="1" applyFont="1" applyBorder="1" applyAlignment="1">
      <alignment horizontal="center" vertical="center" wrapText="1"/>
    </xf>
    <xf numFmtId="0" fontId="6" fillId="0" borderId="260" xfId="0" applyFont="1" applyBorder="1" applyAlignment="1">
      <alignment horizontal="center" vertical="center" wrapText="1"/>
    </xf>
    <xf numFmtId="0" fontId="6" fillId="0" borderId="324" xfId="0" applyFont="1" applyBorder="1" applyAlignment="1">
      <alignment horizontal="center" vertical="center" wrapText="1"/>
    </xf>
    <xf numFmtId="0" fontId="6" fillId="0" borderId="325" xfId="0" applyFont="1" applyBorder="1" applyAlignment="1">
      <alignment horizontal="left" vertical="center" wrapText="1"/>
    </xf>
    <xf numFmtId="0" fontId="6" fillId="0" borderId="326" xfId="0" applyFont="1" applyBorder="1" applyAlignment="1">
      <alignment horizontal="center" vertical="center" wrapText="1"/>
    </xf>
    <xf numFmtId="0" fontId="6" fillId="0" borderId="166" xfId="0" applyFont="1" applyBorder="1" applyAlignment="1">
      <alignment horizontal="left" vertical="center" wrapText="1"/>
    </xf>
    <xf numFmtId="44" fontId="6" fillId="0" borderId="327" xfId="0" applyNumberFormat="1" applyFont="1" applyBorder="1" applyAlignment="1">
      <alignment horizontal="center" vertical="center" wrapText="1"/>
    </xf>
    <xf numFmtId="0" fontId="6" fillId="0" borderId="271" xfId="0" applyFont="1" applyBorder="1" applyAlignment="1">
      <alignment horizontal="center" vertical="center" wrapText="1"/>
    </xf>
    <xf numFmtId="0" fontId="6" fillId="7" borderId="287" xfId="0" applyFont="1" applyFill="1" applyBorder="1" applyAlignment="1">
      <alignment horizontal="center" vertical="center" wrapText="1"/>
    </xf>
    <xf numFmtId="0" fontId="6" fillId="0" borderId="328" xfId="0" applyFont="1" applyBorder="1" applyAlignment="1">
      <alignment horizontal="center" vertical="center" wrapText="1"/>
    </xf>
    <xf numFmtId="0" fontId="6" fillId="0" borderId="327" xfId="0" applyFont="1" applyBorder="1" applyAlignment="1">
      <alignment horizontal="left" vertical="center" wrapText="1"/>
    </xf>
    <xf numFmtId="44" fontId="3" fillId="0" borderId="30" xfId="0" applyNumberFormat="1" applyFont="1" applyBorder="1" applyAlignment="1">
      <alignment horizontal="center" vertical="center"/>
    </xf>
    <xf numFmtId="0" fontId="0" fillId="0" borderId="329" xfId="0" applyBorder="1" applyAlignment="1"/>
    <xf numFmtId="0" fontId="0" fillId="0" borderId="330" xfId="0" applyBorder="1" applyAlignment="1"/>
    <xf numFmtId="0" fontId="0" fillId="0" borderId="331" xfId="0" applyBorder="1" applyAlignment="1"/>
    <xf numFmtId="0" fontId="21" fillId="0" borderId="0" xfId="0" applyFont="1" applyBorder="1" applyAlignment="1">
      <alignment horizontal="center" vertical="center"/>
    </xf>
    <xf numFmtId="0" fontId="22" fillId="2" borderId="333" xfId="0" applyFont="1" applyFill="1" applyBorder="1" applyAlignment="1">
      <alignment vertical="center" wrapText="1"/>
    </xf>
    <xf numFmtId="0" fontId="13" fillId="0" borderId="334" xfId="0" applyFont="1" applyBorder="1" applyAlignment="1">
      <alignment horizontal="left" vertical="center" wrapText="1"/>
    </xf>
    <xf numFmtId="0" fontId="22" fillId="2" borderId="334" xfId="0" applyFont="1" applyFill="1" applyBorder="1" applyAlignment="1">
      <alignment vertical="center" wrapText="1"/>
    </xf>
    <xf numFmtId="17" fontId="13" fillId="0" borderId="334" xfId="0" applyNumberFormat="1" applyFont="1" applyBorder="1" applyAlignment="1">
      <alignment horizontal="center" vertical="center" wrapText="1"/>
    </xf>
    <xf numFmtId="0" fontId="23" fillId="0" borderId="0" xfId="0" applyFont="1" applyAlignment="1">
      <alignment horizontal="left" vertical="top"/>
    </xf>
    <xf numFmtId="0" fontId="10" fillId="0" borderId="333" xfId="0" applyFont="1" applyBorder="1" applyAlignment="1">
      <alignment horizontal="left" vertical="center" wrapText="1"/>
    </xf>
    <xf numFmtId="0" fontId="10" fillId="0" borderId="338" xfId="0" applyFont="1" applyBorder="1" applyAlignment="1">
      <alignment horizontal="left" vertical="center" wrapText="1"/>
    </xf>
    <xf numFmtId="0" fontId="13" fillId="2" borderId="338" xfId="0" applyFont="1" applyFill="1" applyBorder="1" applyAlignment="1">
      <alignment horizontal="center" vertical="center" wrapText="1"/>
    </xf>
    <xf numFmtId="0" fontId="10" fillId="0" borderId="338" xfId="0" applyFont="1" applyBorder="1" applyAlignment="1">
      <alignment horizontal="left" vertical="center" wrapText="1" indent="2"/>
    </xf>
    <xf numFmtId="0" fontId="10" fillId="0" borderId="56" xfId="0" applyFont="1" applyBorder="1" applyAlignment="1">
      <alignment vertical="center" wrapText="1"/>
    </xf>
    <xf numFmtId="0" fontId="10" fillId="0" borderId="333" xfId="0" applyFont="1" applyBorder="1" applyAlignment="1">
      <alignment vertical="center" wrapText="1"/>
    </xf>
    <xf numFmtId="0" fontId="24" fillId="2" borderId="334" xfId="0" applyFont="1" applyFill="1" applyBorder="1" applyAlignment="1">
      <alignment vertical="center" wrapText="1"/>
    </xf>
    <xf numFmtId="0" fontId="6" fillId="0" borderId="333" xfId="0" applyFont="1" applyBorder="1" applyAlignment="1">
      <alignment vertical="center" wrapText="1"/>
    </xf>
    <xf numFmtId="44" fontId="10" fillId="0" borderId="333" xfId="0" applyNumberFormat="1" applyFont="1" applyBorder="1" applyAlignment="1">
      <alignment vertical="center" wrapText="1"/>
    </xf>
    <xf numFmtId="0" fontId="6" fillId="0" borderId="341" xfId="0" applyFont="1" applyBorder="1" applyAlignment="1">
      <alignment vertical="center" wrapText="1"/>
    </xf>
    <xf numFmtId="44" fontId="25" fillId="0" borderId="333" xfId="0" applyNumberFormat="1" applyFont="1" applyBorder="1" applyAlignment="1">
      <alignment vertical="center" wrapText="1"/>
    </xf>
    <xf numFmtId="166" fontId="25" fillId="0" borderId="333" xfId="2" applyNumberFormat="1" applyFont="1" applyBorder="1" applyAlignment="1">
      <alignment vertical="center" wrapText="1"/>
    </xf>
    <xf numFmtId="44" fontId="13" fillId="0" borderId="344" xfId="0" applyNumberFormat="1" applyFont="1" applyBorder="1" applyAlignment="1">
      <alignment vertical="center" wrapText="1"/>
    </xf>
    <xf numFmtId="0" fontId="6" fillId="0" borderId="77" xfId="0" applyFont="1" applyBorder="1" applyAlignment="1">
      <alignment horizontal="center" vertical="center" wrapText="1"/>
    </xf>
    <xf numFmtId="0" fontId="18" fillId="9" borderId="0" xfId="0" applyFont="1" applyFill="1" applyBorder="1" applyAlignment="1"/>
    <xf numFmtId="0" fontId="18" fillId="10" borderId="0" xfId="0" applyFont="1" applyFill="1" applyBorder="1" applyAlignment="1"/>
    <xf numFmtId="0" fontId="18" fillId="11" borderId="0" xfId="0" applyFont="1" applyFill="1" applyBorder="1" applyAlignment="1"/>
    <xf numFmtId="166" fontId="0" fillId="0" borderId="0" xfId="2" applyNumberFormat="1" applyFont="1" applyAlignment="1"/>
    <xf numFmtId="166" fontId="18" fillId="10" borderId="0" xfId="2" applyNumberFormat="1" applyFont="1" applyFill="1" applyBorder="1" applyAlignment="1"/>
    <xf numFmtId="166" fontId="18" fillId="11" borderId="0" xfId="2" applyNumberFormat="1" applyFont="1" applyFill="1" applyBorder="1" applyAlignment="1"/>
    <xf numFmtId="166" fontId="18" fillId="9" borderId="0" xfId="2" applyNumberFormat="1" applyFont="1" applyFill="1" applyBorder="1" applyAlignment="1"/>
    <xf numFmtId="0" fontId="13" fillId="2" borderId="338" xfId="0" applyFont="1" applyFill="1" applyBorder="1" applyAlignment="1">
      <alignment horizontal="center" vertical="center" wrapText="1"/>
    </xf>
    <xf numFmtId="44" fontId="30" fillId="0" borderId="186" xfId="2" applyNumberFormat="1" applyFont="1" applyBorder="1" applyAlignment="1">
      <alignment horizontal="center" vertical="center" wrapText="1"/>
    </xf>
    <xf numFmtId="0" fontId="9" fillId="0" borderId="348" xfId="0" applyFont="1" applyBorder="1" applyAlignment="1">
      <alignment horizontal="center" vertical="center" wrapText="1"/>
    </xf>
    <xf numFmtId="0" fontId="9" fillId="0" borderId="347" xfId="0" applyFont="1" applyBorder="1" applyAlignment="1">
      <alignment horizontal="centerContinuous" vertical="center" wrapText="1"/>
    </xf>
    <xf numFmtId="0" fontId="9" fillId="0" borderId="349" xfId="0" applyFont="1" applyBorder="1" applyAlignment="1">
      <alignment horizontal="center" vertical="center" wrapText="1"/>
    </xf>
    <xf numFmtId="0" fontId="6" fillId="0" borderId="350" xfId="0" applyFont="1" applyBorder="1" applyAlignment="1">
      <alignment horizontal="center" vertical="center" wrapText="1"/>
    </xf>
    <xf numFmtId="44" fontId="6" fillId="0" borderId="350" xfId="4" applyFont="1" applyBorder="1" applyAlignment="1">
      <alignment horizontal="center" vertical="center" wrapText="1"/>
    </xf>
    <xf numFmtId="0" fontId="13" fillId="2" borderId="337" xfId="0" applyFont="1" applyFill="1" applyBorder="1" applyAlignment="1">
      <alignment horizontal="center" vertical="center" wrapText="1"/>
    </xf>
    <xf numFmtId="0" fontId="31" fillId="0" borderId="110" xfId="0" applyFont="1" applyBorder="1" applyAlignment="1">
      <alignment horizontal="left" vertical="center" wrapText="1"/>
    </xf>
    <xf numFmtId="0" fontId="31" fillId="0" borderId="83" xfId="0" applyFont="1" applyBorder="1" applyAlignment="1">
      <alignment horizontal="left" vertical="center" wrapText="1"/>
    </xf>
    <xf numFmtId="0" fontId="17" fillId="2" borderId="0" xfId="0" applyFont="1" applyFill="1" applyAlignment="1">
      <alignment horizontal="center" vertical="center" wrapText="1"/>
    </xf>
    <xf numFmtId="0" fontId="22" fillId="0" borderId="0" xfId="0" applyFont="1" applyAlignment="1">
      <alignment horizontal="center" vertical="center" wrapText="1"/>
    </xf>
    <xf numFmtId="0" fontId="7" fillId="0" borderId="295" xfId="0" applyFont="1" applyBorder="1" applyAlignment="1">
      <alignment horizontal="center" vertical="center"/>
    </xf>
    <xf numFmtId="0" fontId="32" fillId="0" borderId="181" xfId="0" applyFont="1" applyBorder="1" applyAlignment="1">
      <alignment horizontal="center" vertical="center" wrapText="1"/>
    </xf>
    <xf numFmtId="0" fontId="33" fillId="0" borderId="188" xfId="0" applyFont="1" applyBorder="1" applyAlignment="1">
      <alignment horizontal="center" vertical="center" wrapText="1"/>
    </xf>
    <xf numFmtId="0" fontId="34" fillId="0" borderId="182" xfId="0" applyFont="1" applyBorder="1" applyAlignment="1">
      <alignment horizontal="center" vertical="center" wrapText="1"/>
    </xf>
    <xf numFmtId="0" fontId="9" fillId="0" borderId="299" xfId="0" applyFont="1" applyBorder="1" applyAlignment="1">
      <alignment horizontal="center" vertical="center" wrapText="1"/>
    </xf>
    <xf numFmtId="0" fontId="6" fillId="0" borderId="301" xfId="0" applyFont="1" applyBorder="1" applyAlignment="1">
      <alignment horizontal="center" vertical="center" wrapText="1"/>
    </xf>
    <xf numFmtId="0" fontId="35" fillId="0" borderId="245" xfId="0" applyFont="1" applyBorder="1" applyAlignment="1">
      <alignment horizontal="center" vertical="center" wrapText="1"/>
    </xf>
    <xf numFmtId="0" fontId="35" fillId="0" borderId="197" xfId="0" applyFont="1" applyBorder="1" applyAlignment="1">
      <alignment horizontal="center" vertical="center" wrapText="1"/>
    </xf>
    <xf numFmtId="44" fontId="18" fillId="10" borderId="0" xfId="0" applyNumberFormat="1" applyFont="1" applyFill="1" applyBorder="1" applyAlignment="1"/>
    <xf numFmtId="44" fontId="6" fillId="12" borderId="287" xfId="4" applyFont="1" applyFill="1" applyBorder="1" applyAlignment="1">
      <alignment horizontal="center" vertical="center" wrapText="1"/>
    </xf>
    <xf numFmtId="0" fontId="6" fillId="13" borderId="187" xfId="0" applyFont="1" applyFill="1" applyBorder="1" applyAlignment="1">
      <alignment horizontal="center" vertical="center" wrapText="1"/>
    </xf>
    <xf numFmtId="0" fontId="18" fillId="0" borderId="0" xfId="0" applyFont="1" applyFill="1" applyBorder="1" applyAlignment="1"/>
    <xf numFmtId="0" fontId="6" fillId="0" borderId="24" xfId="0" applyFont="1" applyBorder="1" applyAlignment="1">
      <alignment horizontal="center" vertical="top" wrapText="1"/>
    </xf>
    <xf numFmtId="0" fontId="6" fillId="0" borderId="346" xfId="0" applyFont="1" applyBorder="1" applyAlignment="1">
      <alignment horizontal="center" vertical="top" wrapText="1"/>
    </xf>
    <xf numFmtId="0" fontId="6" fillId="0" borderId="24" xfId="0" applyFont="1" applyBorder="1" applyAlignment="1">
      <alignment horizontal="center" vertical="center" wrapText="1"/>
    </xf>
    <xf numFmtId="0" fontId="6" fillId="0" borderId="346" xfId="0" applyFont="1" applyBorder="1" applyAlignment="1">
      <alignment horizontal="center" vertical="center" wrapText="1"/>
    </xf>
    <xf numFmtId="0" fontId="6" fillId="0" borderId="340" xfId="0" applyFont="1" applyBorder="1" applyAlignment="1">
      <alignment horizontal="center" vertical="center" wrapText="1"/>
    </xf>
    <xf numFmtId="0" fontId="6" fillId="0" borderId="338" xfId="0" applyFont="1" applyBorder="1" applyAlignment="1">
      <alignment horizontal="center" vertical="center" wrapText="1"/>
    </xf>
    <xf numFmtId="0" fontId="0" fillId="0" borderId="330" xfId="0" applyBorder="1" applyAlignment="1">
      <alignment horizontal="center"/>
    </xf>
    <xf numFmtId="0" fontId="0" fillId="0" borderId="331" xfId="0" applyBorder="1" applyAlignment="1">
      <alignment horizontal="center"/>
    </xf>
    <xf numFmtId="0" fontId="0" fillId="0" borderId="332" xfId="0" applyBorder="1" applyAlignment="1">
      <alignment horizontal="center"/>
    </xf>
    <xf numFmtId="0" fontId="0" fillId="0" borderId="331" xfId="0" applyBorder="1" applyAlignment="1">
      <alignment horizontal="left"/>
    </xf>
    <xf numFmtId="0" fontId="0" fillId="0" borderId="332" xfId="0" applyBorder="1" applyAlignment="1">
      <alignment horizontal="left"/>
    </xf>
    <xf numFmtId="0" fontId="10" fillId="0" borderId="41" xfId="0" applyFont="1" applyBorder="1" applyAlignment="1">
      <alignment horizontal="center" vertical="top" wrapText="1"/>
    </xf>
    <xf numFmtId="0" fontId="10" fillId="0" borderId="339" xfId="0" applyFont="1" applyBorder="1" applyAlignment="1">
      <alignment horizontal="center" vertical="top" wrapText="1"/>
    </xf>
    <xf numFmtId="0" fontId="10" fillId="0" borderId="24" xfId="0" applyFont="1" applyBorder="1" applyAlignment="1">
      <alignment horizontal="center" vertical="top" wrapText="1"/>
    </xf>
    <xf numFmtId="0" fontId="10" fillId="0" borderId="346" xfId="0" applyFont="1" applyBorder="1" applyAlignment="1">
      <alignment horizontal="center" vertical="top" wrapText="1"/>
    </xf>
    <xf numFmtId="0" fontId="13" fillId="2" borderId="41" xfId="0" applyFont="1" applyFill="1" applyBorder="1" applyAlignment="1">
      <alignment horizontal="center" vertical="center" wrapText="1"/>
    </xf>
    <xf numFmtId="0" fontId="13" fillId="2" borderId="339" xfId="0" applyFont="1" applyFill="1" applyBorder="1" applyAlignment="1">
      <alignment horizontal="center" vertical="center" wrapText="1"/>
    </xf>
    <xf numFmtId="0" fontId="13" fillId="2" borderId="340" xfId="0" applyFont="1" applyFill="1" applyBorder="1" applyAlignment="1">
      <alignment horizontal="center" vertical="center" wrapText="1"/>
    </xf>
    <xf numFmtId="0" fontId="13" fillId="2" borderId="338" xfId="0" applyFont="1" applyFill="1" applyBorder="1" applyAlignment="1">
      <alignment horizontal="center" vertical="center" wrapText="1"/>
    </xf>
    <xf numFmtId="0" fontId="1" fillId="0" borderId="1" xfId="0" applyFont="1" applyBorder="1" applyAlignment="1">
      <alignment horizontal="left" vertical="top"/>
    </xf>
    <xf numFmtId="0" fontId="1" fillId="0" borderId="3" xfId="0" applyFont="1" applyBorder="1" applyAlignment="1">
      <alignment horizontal="left" vertical="top"/>
    </xf>
    <xf numFmtId="0" fontId="1" fillId="0" borderId="4" xfId="0" applyFont="1" applyBorder="1" applyAlignment="1">
      <alignment horizontal="left" vertical="top"/>
    </xf>
    <xf numFmtId="0" fontId="1" fillId="0" borderId="5" xfId="0" applyFont="1" applyBorder="1" applyAlignment="1">
      <alignment horizontal="left" vertical="top"/>
    </xf>
    <xf numFmtId="0" fontId="21" fillId="0" borderId="4" xfId="0" applyFont="1" applyBorder="1" applyAlignment="1">
      <alignment horizontal="center" vertical="center"/>
    </xf>
    <xf numFmtId="0" fontId="21" fillId="0" borderId="5" xfId="0" applyFont="1" applyBorder="1" applyAlignment="1">
      <alignment horizontal="center" vertical="center"/>
    </xf>
    <xf numFmtId="0" fontId="21" fillId="0" borderId="6" xfId="0" applyFont="1" applyBorder="1" applyAlignment="1">
      <alignment horizontal="center" vertical="center"/>
    </xf>
    <xf numFmtId="0" fontId="21" fillId="0" borderId="8" xfId="0" applyFont="1" applyBorder="1" applyAlignment="1">
      <alignment horizontal="center" vertical="center"/>
    </xf>
    <xf numFmtId="0" fontId="10" fillId="0" borderId="56" xfId="0" applyFont="1" applyBorder="1" applyAlignment="1">
      <alignment horizontal="left" vertical="center" wrapText="1"/>
    </xf>
    <xf numFmtId="0" fontId="10" fillId="0" borderId="57" xfId="0" applyFont="1" applyBorder="1" applyAlignment="1">
      <alignment horizontal="left" vertical="center" wrapText="1"/>
    </xf>
    <xf numFmtId="0" fontId="25" fillId="0" borderId="56" xfId="0" applyFont="1" applyBorder="1" applyAlignment="1">
      <alignment horizontal="left" vertical="center" wrapText="1"/>
    </xf>
    <xf numFmtId="0" fontId="25" fillId="0" borderId="57" xfId="0" applyFont="1" applyBorder="1" applyAlignment="1">
      <alignment horizontal="left" vertical="center" wrapText="1"/>
    </xf>
    <xf numFmtId="0" fontId="6" fillId="0" borderId="342" xfId="0" applyFont="1" applyBorder="1" applyAlignment="1">
      <alignment horizontal="center" vertical="center" wrapText="1"/>
    </xf>
    <xf numFmtId="0" fontId="6" fillId="0" borderId="343" xfId="0" applyFont="1" applyBorder="1" applyAlignment="1">
      <alignment horizontal="center" vertical="center" wrapText="1"/>
    </xf>
    <xf numFmtId="0" fontId="8" fillId="0" borderId="335" xfId="0" applyFont="1" applyBorder="1" applyAlignment="1">
      <alignment horizontal="center" vertical="center" wrapText="1"/>
    </xf>
    <xf numFmtId="0" fontId="8" fillId="0" borderId="345" xfId="0" applyFont="1" applyBorder="1" applyAlignment="1">
      <alignment horizontal="center" vertical="center" wrapText="1"/>
    </xf>
    <xf numFmtId="0" fontId="13" fillId="8" borderId="56" xfId="0" applyFont="1" applyFill="1" applyBorder="1" applyAlignment="1">
      <alignment horizontal="center" vertical="center" wrapText="1"/>
    </xf>
    <xf numFmtId="0" fontId="13" fillId="8" borderId="334" xfId="0" applyFont="1" applyFill="1" applyBorder="1" applyAlignment="1">
      <alignment horizontal="center" vertical="center" wrapText="1"/>
    </xf>
    <xf numFmtId="0" fontId="10" fillId="0" borderId="56" xfId="0" applyFont="1" applyBorder="1" applyAlignment="1">
      <alignment horizontal="left" vertical="top" wrapText="1"/>
    </xf>
    <xf numFmtId="0" fontId="10" fillId="0" borderId="334" xfId="0" applyFont="1" applyBorder="1" applyAlignment="1">
      <alignment horizontal="left" vertical="top" wrapText="1"/>
    </xf>
    <xf numFmtId="0" fontId="24" fillId="2" borderId="56" xfId="0" applyFont="1" applyFill="1" applyBorder="1" applyAlignment="1">
      <alignment horizontal="center" vertical="center" wrapText="1"/>
    </xf>
    <xf numFmtId="0" fontId="24" fillId="2" borderId="334" xfId="0" applyFont="1" applyFill="1" applyBorder="1" applyAlignment="1">
      <alignment horizontal="center" vertical="center" wrapText="1"/>
    </xf>
    <xf numFmtId="0" fontId="10" fillId="0" borderId="56" xfId="0" applyFont="1" applyBorder="1" applyAlignment="1">
      <alignment horizontal="left" vertical="center" wrapText="1" indent="2"/>
    </xf>
    <xf numFmtId="0" fontId="10" fillId="0" borderId="334" xfId="0" applyFont="1" applyBorder="1" applyAlignment="1">
      <alignment horizontal="left" vertical="center" wrapText="1" indent="2"/>
    </xf>
    <xf numFmtId="0" fontId="24" fillId="2" borderId="57" xfId="0" applyFont="1" applyFill="1" applyBorder="1" applyAlignment="1">
      <alignment horizontal="center" vertical="center" wrapText="1"/>
    </xf>
    <xf numFmtId="0" fontId="7" fillId="0" borderId="0" xfId="0" applyFont="1" applyAlignment="1">
      <alignment horizontal="center" vertical="center"/>
    </xf>
    <xf numFmtId="0" fontId="13" fillId="2" borderId="335" xfId="0" applyFont="1" applyFill="1" applyBorder="1" applyAlignment="1">
      <alignment horizontal="center" vertical="center" wrapText="1"/>
    </xf>
    <xf numFmtId="0" fontId="13" fillId="2" borderId="336" xfId="0" applyFont="1" applyFill="1" applyBorder="1" applyAlignment="1">
      <alignment horizontal="center" vertical="center" wrapText="1"/>
    </xf>
    <xf numFmtId="0" fontId="13" fillId="2" borderId="56" xfId="0" applyFont="1" applyFill="1" applyBorder="1" applyAlignment="1">
      <alignment horizontal="center" vertical="center" wrapText="1"/>
    </xf>
    <xf numFmtId="0" fontId="13" fillId="2" borderId="334" xfId="0" applyFont="1" applyFill="1" applyBorder="1" applyAlignment="1">
      <alignment horizontal="center" vertical="center" wrapText="1"/>
    </xf>
    <xf numFmtId="0" fontId="5" fillId="2" borderId="139" xfId="0" applyFont="1" applyFill="1" applyBorder="1" applyAlignment="1">
      <alignment horizontal="center" vertical="center" wrapText="1"/>
    </xf>
    <xf numFmtId="0" fontId="5" fillId="2" borderId="313" xfId="0" applyFont="1" applyFill="1" applyBorder="1" applyAlignment="1">
      <alignment horizontal="center" vertical="center" wrapText="1"/>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1" fillId="0" borderId="1" xfId="0" applyFont="1" applyBorder="1" applyAlignment="1">
      <alignment horizontal="left" vertical="top" wrapText="1"/>
    </xf>
    <xf numFmtId="0" fontId="1" fillId="0" borderId="2" xfId="0" applyFont="1" applyBorder="1" applyAlignment="1">
      <alignment horizontal="left" vertical="top"/>
    </xf>
    <xf numFmtId="0" fontId="1" fillId="0" borderId="0" xfId="0" applyFont="1" applyBorder="1" applyAlignment="1">
      <alignment horizontal="left" vertical="top"/>
    </xf>
    <xf numFmtId="0" fontId="1" fillId="0" borderId="6" xfId="0" applyFont="1" applyBorder="1" applyAlignment="1">
      <alignment horizontal="left" vertical="top"/>
    </xf>
    <xf numFmtId="0" fontId="1" fillId="0" borderId="7" xfId="0" applyFont="1" applyBorder="1" applyAlignment="1">
      <alignment horizontal="left" vertical="top"/>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Border="1" applyAlignment="1">
      <alignment horizontal="center" vertical="center"/>
    </xf>
    <xf numFmtId="0" fontId="15" fillId="0" borderId="5"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5" fillId="2" borderId="1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3" fillId="2" borderId="9"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0"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131"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3" borderId="132" xfId="0" applyFont="1" applyFill="1" applyBorder="1" applyAlignment="1">
      <alignment horizontal="left" vertical="center" wrapText="1"/>
    </xf>
    <xf numFmtId="0" fontId="3" fillId="3" borderId="11"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12" xfId="0" applyFont="1" applyFill="1" applyBorder="1" applyAlignment="1">
      <alignment horizontal="left" vertical="center" wrapText="1"/>
    </xf>
    <xf numFmtId="0" fontId="3" fillId="3" borderId="14" xfId="0" applyFont="1" applyFill="1" applyBorder="1" applyAlignment="1">
      <alignment horizontal="left" vertical="center" wrapText="1"/>
    </xf>
    <xf numFmtId="0" fontId="3" fillId="3" borderId="15" xfId="0" applyFont="1" applyFill="1" applyBorder="1" applyAlignment="1">
      <alignment horizontal="left" vertical="center" wrapText="1"/>
    </xf>
    <xf numFmtId="0" fontId="3" fillId="3" borderId="16" xfId="0" applyFont="1" applyFill="1" applyBorder="1" applyAlignment="1">
      <alignment horizontal="left" vertical="center" wrapText="1"/>
    </xf>
    <xf numFmtId="0" fontId="6" fillId="0" borderId="78" xfId="0" applyFont="1" applyBorder="1" applyAlignment="1">
      <alignment horizontal="center" vertical="center" wrapText="1"/>
    </xf>
    <xf numFmtId="0" fontId="6" fillId="0" borderId="294" xfId="0" applyFont="1" applyBorder="1" applyAlignment="1">
      <alignment horizontal="center" vertical="center" wrapText="1"/>
    </xf>
    <xf numFmtId="0" fontId="6" fillId="0" borderId="27" xfId="0" applyFont="1" applyBorder="1" applyAlignment="1">
      <alignment horizontal="center" wrapText="1"/>
    </xf>
    <xf numFmtId="0" fontId="6" fillId="0" borderId="33" xfId="0" applyFont="1" applyBorder="1" applyAlignment="1">
      <alignment horizontal="center" wrapText="1"/>
    </xf>
    <xf numFmtId="0" fontId="6" fillId="0" borderId="77" xfId="0" applyFont="1" applyBorder="1" applyAlignment="1">
      <alignment horizontal="center" wrapText="1"/>
    </xf>
    <xf numFmtId="0" fontId="6" fillId="0" borderId="81" xfId="0" applyFont="1" applyBorder="1" applyAlignment="1">
      <alignment horizontal="center" wrapText="1"/>
    </xf>
    <xf numFmtId="0" fontId="6" fillId="0" borderId="77" xfId="0" applyFont="1" applyBorder="1" applyAlignment="1">
      <alignment horizontal="center" vertical="center" wrapText="1"/>
    </xf>
    <xf numFmtId="0" fontId="6" fillId="0" borderId="81" xfId="0" applyFont="1" applyBorder="1" applyAlignment="1">
      <alignment horizontal="center" vertical="center" wrapText="1"/>
    </xf>
    <xf numFmtId="0" fontId="5" fillId="5" borderId="127" xfId="0" applyFont="1" applyFill="1" applyBorder="1" applyAlignment="1">
      <alignment horizontal="center" vertical="center" wrapText="1"/>
    </xf>
    <xf numFmtId="0" fontId="5" fillId="5" borderId="309" xfId="0" applyFont="1" applyFill="1" applyBorder="1" applyAlignment="1">
      <alignment horizontal="center" vertical="center" wrapText="1"/>
    </xf>
    <xf numFmtId="0" fontId="5" fillId="5" borderId="110" xfId="0" applyFont="1" applyFill="1" applyBorder="1" applyAlignment="1">
      <alignment horizontal="center" vertical="center" wrapText="1"/>
    </xf>
    <xf numFmtId="0" fontId="5" fillId="5" borderId="312" xfId="0" applyFont="1" applyFill="1" applyBorder="1" applyAlignment="1">
      <alignment horizontal="center" vertical="center" wrapText="1"/>
    </xf>
    <xf numFmtId="0" fontId="5" fillId="2" borderId="110" xfId="0" applyFont="1" applyFill="1" applyBorder="1" applyAlignment="1">
      <alignment horizontal="center" vertical="center" wrapText="1"/>
    </xf>
    <xf numFmtId="0" fontId="5" fillId="2" borderId="312" xfId="0" applyFont="1" applyFill="1" applyBorder="1" applyAlignment="1">
      <alignment horizontal="center" vertical="center" wrapText="1"/>
    </xf>
    <xf numFmtId="0" fontId="6" fillId="0" borderId="26"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80" xfId="0" applyFont="1" applyBorder="1" applyAlignment="1">
      <alignment horizontal="center" wrapText="1"/>
    </xf>
    <xf numFmtId="0" fontId="6" fillId="0" borderId="288" xfId="0" applyFont="1" applyBorder="1" applyAlignment="1">
      <alignment horizontal="center" wrapText="1"/>
    </xf>
    <xf numFmtId="0" fontId="13" fillId="2" borderId="74" xfId="0" applyFont="1" applyFill="1" applyBorder="1" applyAlignment="1">
      <alignment horizontal="center" vertical="center" wrapText="1"/>
    </xf>
    <xf numFmtId="0" fontId="13" fillId="2" borderId="75" xfId="0" applyFont="1" applyFill="1" applyBorder="1" applyAlignment="1">
      <alignment horizontal="center" vertical="center" wrapText="1"/>
    </xf>
    <xf numFmtId="0" fontId="6" fillId="2" borderId="75" xfId="0" applyFont="1" applyFill="1" applyBorder="1" applyAlignment="1">
      <alignment horizontal="center" vertical="center" wrapText="1"/>
    </xf>
    <xf numFmtId="0" fontId="5" fillId="2" borderId="18" xfId="0" applyFont="1" applyFill="1" applyBorder="1" applyAlignment="1">
      <alignment horizontal="center" vertical="center" textRotation="91" wrapText="1"/>
    </xf>
    <xf numFmtId="0" fontId="5" fillId="2" borderId="23" xfId="0" applyFont="1" applyFill="1" applyBorder="1" applyAlignment="1">
      <alignment horizontal="center" vertical="center" textRotation="91" wrapText="1"/>
    </xf>
    <xf numFmtId="0" fontId="5" fillId="2" borderId="28" xfId="0" applyFont="1" applyFill="1" applyBorder="1" applyAlignment="1">
      <alignment horizontal="center" vertical="center" textRotation="91" wrapText="1"/>
    </xf>
    <xf numFmtId="0" fontId="7" fillId="0" borderId="216" xfId="0" applyFont="1" applyBorder="1" applyAlignment="1">
      <alignment horizontal="center" vertical="center" wrapText="1"/>
    </xf>
    <xf numFmtId="0" fontId="7" fillId="0" borderId="221" xfId="0" applyFont="1" applyBorder="1" applyAlignment="1">
      <alignment horizontal="center" vertical="center" wrapText="1"/>
    </xf>
    <xf numFmtId="0" fontId="7" fillId="0" borderId="227" xfId="0" applyFont="1" applyBorder="1" applyAlignment="1">
      <alignment horizontal="center" vertical="center" wrapText="1"/>
    </xf>
    <xf numFmtId="0" fontId="7" fillId="0" borderId="234" xfId="0" applyFont="1" applyBorder="1" applyAlignment="1">
      <alignment horizontal="center" vertical="center" wrapText="1"/>
    </xf>
    <xf numFmtId="0" fontId="7" fillId="0" borderId="239" xfId="0" applyFont="1" applyBorder="1" applyAlignment="1">
      <alignment horizontal="center" vertical="center" wrapText="1"/>
    </xf>
    <xf numFmtId="0" fontId="7" fillId="0" borderId="255" xfId="0" applyFont="1" applyBorder="1" applyAlignment="1">
      <alignment horizontal="center" vertical="center" wrapText="1"/>
    </xf>
    <xf numFmtId="0" fontId="7" fillId="0" borderId="258" xfId="0" applyFont="1" applyBorder="1" applyAlignment="1">
      <alignment horizontal="center" vertical="center" wrapText="1"/>
    </xf>
    <xf numFmtId="0" fontId="7" fillId="0" borderId="265" xfId="0" applyFont="1" applyBorder="1" applyAlignment="1">
      <alignment horizontal="center" vertical="center" wrapText="1"/>
    </xf>
    <xf numFmtId="0" fontId="7" fillId="0" borderId="269" xfId="0" applyFont="1" applyBorder="1" applyAlignment="1">
      <alignment horizontal="center" vertical="center" wrapText="1"/>
    </xf>
    <xf numFmtId="0" fontId="5" fillId="2" borderId="20"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8" fillId="0" borderId="235" xfId="0" applyFont="1" applyBorder="1" applyAlignment="1">
      <alignment horizontal="left" vertical="center" wrapText="1"/>
    </xf>
    <xf numFmtId="0" fontId="8" fillId="0" borderId="79" xfId="0" applyFont="1" applyBorder="1" applyAlignment="1">
      <alignment horizontal="left" vertical="center" wrapText="1"/>
    </xf>
    <xf numFmtId="0" fontId="8" fillId="0" borderId="236" xfId="0" applyFont="1" applyBorder="1" applyAlignment="1">
      <alignment horizontal="left" vertical="center" wrapText="1"/>
    </xf>
    <xf numFmtId="0" fontId="13" fillId="2" borderId="73" xfId="0" applyFont="1" applyFill="1" applyBorder="1" applyAlignment="1">
      <alignment horizontal="center" wrapText="1"/>
    </xf>
    <xf numFmtId="0" fontId="13" fillId="2" borderId="0" xfId="0" applyFont="1" applyFill="1" applyBorder="1" applyAlignment="1">
      <alignment horizontal="center" wrapText="1"/>
    </xf>
    <xf numFmtId="0" fontId="8" fillId="0" borderId="270" xfId="0" applyFont="1" applyBorder="1" applyAlignment="1">
      <alignment horizontal="center" vertical="center" wrapText="1"/>
    </xf>
    <xf numFmtId="0" fontId="8" fillId="0" borderId="271" xfId="0" applyFont="1" applyBorder="1" applyAlignment="1">
      <alignment horizontal="center" vertical="center" wrapText="1"/>
    </xf>
    <xf numFmtId="0" fontId="8" fillId="0" borderId="272" xfId="0" applyFont="1" applyBorder="1" applyAlignment="1">
      <alignment horizontal="center" vertical="center" wrapText="1"/>
    </xf>
    <xf numFmtId="0" fontId="5" fillId="0" borderId="30" xfId="0" applyFont="1" applyBorder="1" applyAlignment="1">
      <alignment horizontal="center" vertical="center"/>
    </xf>
    <xf numFmtId="0" fontId="13" fillId="2" borderId="7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8" fillId="0" borderId="240" xfId="0" applyFont="1" applyFill="1" applyBorder="1" applyAlignment="1">
      <alignment horizontal="left" vertical="center" wrapText="1"/>
    </xf>
    <xf numFmtId="0" fontId="8" fillId="0" borderId="241" xfId="0" applyFont="1" applyFill="1" applyBorder="1" applyAlignment="1">
      <alignment horizontal="left" vertical="center" wrapText="1"/>
    </xf>
    <xf numFmtId="0" fontId="8" fillId="0" borderId="242" xfId="0" applyFont="1" applyFill="1" applyBorder="1" applyAlignment="1">
      <alignment horizontal="left" vertical="center" wrapText="1"/>
    </xf>
    <xf numFmtId="0" fontId="8" fillId="0" borderId="248" xfId="0" applyFont="1" applyFill="1" applyBorder="1" applyAlignment="1">
      <alignment horizontal="left" vertical="center" wrapText="1"/>
    </xf>
    <xf numFmtId="0" fontId="8" fillId="0" borderId="249" xfId="0" applyFont="1" applyFill="1" applyBorder="1" applyAlignment="1">
      <alignment horizontal="left" vertical="center" wrapText="1"/>
    </xf>
    <xf numFmtId="0" fontId="8" fillId="0" borderId="250" xfId="0" applyFont="1" applyFill="1" applyBorder="1" applyAlignment="1">
      <alignment horizontal="left" vertical="center" wrapText="1"/>
    </xf>
    <xf numFmtId="0" fontId="8" fillId="0" borderId="254" xfId="0" applyFont="1" applyFill="1" applyBorder="1" applyAlignment="1">
      <alignment horizontal="left" vertical="center" wrapText="1"/>
    </xf>
    <xf numFmtId="0" fontId="8" fillId="0" borderId="229" xfId="0" applyFont="1" applyFill="1" applyBorder="1" applyAlignment="1">
      <alignment horizontal="left" vertical="center" wrapText="1"/>
    </xf>
    <xf numFmtId="0" fontId="8" fillId="0" borderId="230" xfId="0" applyFont="1" applyFill="1" applyBorder="1" applyAlignment="1">
      <alignment horizontal="left" vertical="center" wrapText="1"/>
    </xf>
    <xf numFmtId="0" fontId="8" fillId="0" borderId="240" xfId="0" applyFont="1" applyBorder="1" applyAlignment="1">
      <alignment horizontal="center" vertical="center" wrapText="1"/>
    </xf>
    <xf numFmtId="0" fontId="8" fillId="0" borderId="241" xfId="0" applyFont="1" applyBorder="1" applyAlignment="1">
      <alignment horizontal="center" vertical="center" wrapText="1"/>
    </xf>
    <xf numFmtId="0" fontId="8" fillId="0" borderId="242" xfId="0" applyFont="1" applyBorder="1" applyAlignment="1">
      <alignment horizontal="center" vertical="center" wrapText="1"/>
    </xf>
    <xf numFmtId="0" fontId="8" fillId="0" borderId="254" xfId="0" applyFont="1" applyBorder="1" applyAlignment="1">
      <alignment horizontal="center" vertical="center" wrapText="1"/>
    </xf>
    <xf numFmtId="0" fontId="8" fillId="0" borderId="229" xfId="0" applyFont="1" applyBorder="1" applyAlignment="1">
      <alignment horizontal="center" vertical="center" wrapText="1"/>
    </xf>
    <xf numFmtId="0" fontId="8" fillId="0" borderId="230" xfId="0" applyFont="1" applyBorder="1" applyAlignment="1">
      <alignment horizontal="center" vertical="center" wrapText="1"/>
    </xf>
    <xf numFmtId="0" fontId="8" fillId="0" borderId="240" xfId="0" applyFont="1" applyBorder="1" applyAlignment="1">
      <alignment horizontal="left" vertical="center" wrapText="1"/>
    </xf>
    <xf numFmtId="0" fontId="8" fillId="0" borderId="241" xfId="0" applyFont="1" applyBorder="1" applyAlignment="1">
      <alignment horizontal="left" vertical="center" wrapText="1"/>
    </xf>
    <xf numFmtId="0" fontId="8" fillId="0" borderId="242" xfId="0" applyFont="1" applyBorder="1" applyAlignment="1">
      <alignment horizontal="left" vertical="center" wrapText="1"/>
    </xf>
    <xf numFmtId="0" fontId="8" fillId="0" borderId="260" xfId="0" applyFont="1" applyBorder="1" applyAlignment="1">
      <alignment horizontal="left" vertical="center" wrapText="1"/>
    </xf>
    <xf numFmtId="0" fontId="8" fillId="0" borderId="261" xfId="0" applyFont="1" applyBorder="1" applyAlignment="1">
      <alignment horizontal="left" vertical="center" wrapText="1"/>
    </xf>
    <xf numFmtId="0" fontId="8" fillId="0" borderId="266" xfId="0" applyFont="1" applyBorder="1" applyAlignment="1">
      <alignment horizontal="center" vertical="center" wrapText="1"/>
    </xf>
    <xf numFmtId="0" fontId="10" fillId="0" borderId="164" xfId="0" applyFont="1" applyBorder="1" applyAlignment="1">
      <alignment horizontal="center" vertical="center" wrapText="1"/>
    </xf>
    <xf numFmtId="0" fontId="10" fillId="0" borderId="267" xfId="0" applyFont="1" applyBorder="1" applyAlignment="1">
      <alignment horizontal="center" vertical="center" wrapText="1"/>
    </xf>
    <xf numFmtId="0" fontId="6" fillId="0" borderId="79" xfId="0" applyFont="1" applyBorder="1" applyAlignment="1">
      <alignment horizontal="center" vertical="center" wrapText="1"/>
    </xf>
    <xf numFmtId="0" fontId="6" fillId="0" borderId="80" xfId="0" applyFont="1" applyBorder="1" applyAlignment="1">
      <alignment horizontal="center" vertical="center" wrapText="1"/>
    </xf>
    <xf numFmtId="0" fontId="16" fillId="0" borderId="77" xfId="0" applyFont="1" applyBorder="1" applyAlignment="1">
      <alignment horizontal="center" wrapText="1"/>
    </xf>
    <xf numFmtId="0" fontId="16" fillId="0" borderId="78" xfId="0" applyFont="1" applyBorder="1" applyAlignment="1">
      <alignment horizontal="center" wrapText="1"/>
    </xf>
    <xf numFmtId="0" fontId="16" fillId="0" borderId="79" xfId="0" applyFont="1" applyBorder="1" applyAlignment="1">
      <alignment horizontal="center" wrapText="1"/>
    </xf>
    <xf numFmtId="0" fontId="16" fillId="0" borderId="80" xfId="0" applyFont="1" applyBorder="1" applyAlignment="1">
      <alignment horizontal="center" wrapText="1"/>
    </xf>
    <xf numFmtId="0" fontId="8" fillId="0" borderId="217" xfId="0" applyFont="1" applyBorder="1" applyAlignment="1">
      <alignment horizontal="left" vertical="center" wrapText="1"/>
    </xf>
    <xf numFmtId="0" fontId="8" fillId="0" borderId="218" xfId="0" applyFont="1" applyBorder="1" applyAlignment="1">
      <alignment horizontal="left" vertical="center" wrapText="1"/>
    </xf>
    <xf numFmtId="0" fontId="8" fillId="0" borderId="222" xfId="0" applyFont="1" applyBorder="1" applyAlignment="1">
      <alignment horizontal="left" vertical="center" wrapText="1"/>
    </xf>
    <xf numFmtId="0" fontId="8" fillId="0" borderId="223" xfId="0" applyFont="1" applyBorder="1" applyAlignment="1">
      <alignment horizontal="left" vertical="center" wrapText="1"/>
    </xf>
    <xf numFmtId="0" fontId="8" fillId="0" borderId="224" xfId="0" applyFont="1" applyBorder="1" applyAlignment="1">
      <alignment horizontal="left" vertical="center" wrapText="1"/>
    </xf>
    <xf numFmtId="0" fontId="8" fillId="0" borderId="228" xfId="0" applyFont="1" applyBorder="1" applyAlignment="1">
      <alignment horizontal="left" vertical="center" wrapText="1"/>
    </xf>
    <xf numFmtId="0" fontId="8" fillId="0" borderId="229" xfId="0" applyFont="1" applyBorder="1" applyAlignment="1">
      <alignment horizontal="left" vertical="center" wrapText="1"/>
    </xf>
    <xf numFmtId="0" fontId="8" fillId="0" borderId="230" xfId="0" applyFont="1" applyBorder="1" applyAlignment="1">
      <alignment horizontal="left" vertical="center" wrapText="1"/>
    </xf>
    <xf numFmtId="0" fontId="6" fillId="0" borderId="288" xfId="0" applyFont="1" applyBorder="1" applyAlignment="1">
      <alignment horizontal="center" vertical="center" wrapText="1"/>
    </xf>
    <xf numFmtId="0" fontId="3" fillId="2" borderId="13"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32"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76" xfId="0" applyFont="1" applyFill="1" applyBorder="1" applyAlignment="1">
      <alignment horizontal="center" vertical="center" wrapText="1"/>
    </xf>
    <xf numFmtId="0" fontId="5" fillId="2" borderId="193" xfId="0" applyFont="1" applyFill="1" applyBorder="1" applyAlignment="1">
      <alignment horizontal="center" vertical="center" wrapText="1"/>
    </xf>
    <xf numFmtId="0" fontId="5" fillId="2" borderId="195"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5" fillId="5" borderId="134" xfId="0" applyFont="1" applyFill="1" applyBorder="1" applyAlignment="1">
      <alignment horizontal="center" vertical="center" wrapText="1"/>
    </xf>
    <xf numFmtId="0" fontId="5" fillId="2" borderId="135" xfId="0" applyFont="1" applyFill="1" applyBorder="1" applyAlignment="1">
      <alignment horizontal="center" vertical="center" wrapText="1"/>
    </xf>
    <xf numFmtId="0" fontId="7" fillId="2" borderId="137" xfId="0" applyFont="1" applyFill="1" applyBorder="1" applyAlignment="1">
      <alignment horizontal="center" vertical="center" wrapText="1"/>
    </xf>
    <xf numFmtId="0" fontId="7" fillId="2" borderId="138" xfId="0" applyFont="1" applyFill="1" applyBorder="1" applyAlignment="1">
      <alignment horizontal="center" vertical="center" wrapText="1"/>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0" fillId="0" borderId="0" xfId="0"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2" fillId="0" borderId="0" xfId="0" applyFont="1" applyAlignment="1">
      <alignment horizontal="center"/>
    </xf>
    <xf numFmtId="0" fontId="3" fillId="2" borderId="12"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3" borderId="11" xfId="0" applyFont="1" applyFill="1" applyBorder="1" applyAlignment="1">
      <alignment horizontal="center" vertical="distributed" wrapText="1"/>
    </xf>
    <xf numFmtId="0" fontId="3" fillId="3" borderId="0" xfId="0" applyFont="1" applyFill="1" applyBorder="1" applyAlignment="1">
      <alignment horizontal="center" vertical="distributed" wrapText="1"/>
    </xf>
    <xf numFmtId="0" fontId="3" fillId="3" borderId="12" xfId="0" applyFont="1" applyFill="1" applyBorder="1" applyAlignment="1">
      <alignment horizontal="center" vertical="distributed" wrapText="1"/>
    </xf>
    <xf numFmtId="0" fontId="3" fillId="3" borderId="14" xfId="0" applyFont="1" applyFill="1" applyBorder="1" applyAlignment="1">
      <alignment horizontal="center" vertical="distributed" wrapText="1"/>
    </xf>
    <xf numFmtId="0" fontId="3" fillId="3" borderId="15" xfId="0" applyFont="1" applyFill="1" applyBorder="1" applyAlignment="1">
      <alignment horizontal="center" vertical="distributed" wrapText="1"/>
    </xf>
    <xf numFmtId="0" fontId="3" fillId="3" borderId="16" xfId="0" applyFont="1" applyFill="1" applyBorder="1" applyAlignment="1">
      <alignment horizontal="center" vertical="distributed" wrapText="1"/>
    </xf>
    <xf numFmtId="0" fontId="6" fillId="0" borderId="95" xfId="0" applyFont="1" applyBorder="1" applyAlignment="1">
      <alignment horizontal="center" vertical="center" wrapText="1"/>
    </xf>
    <xf numFmtId="0" fontId="6" fillId="0" borderId="105" xfId="0" applyFont="1" applyBorder="1" applyAlignment="1">
      <alignment horizontal="center" wrapText="1"/>
    </xf>
    <xf numFmtId="0" fontId="6" fillId="0" borderId="84" xfId="0" applyFont="1" applyBorder="1" applyAlignment="1">
      <alignment horizontal="center" wrapText="1"/>
    </xf>
    <xf numFmtId="0" fontId="6" fillId="0" borderId="84" xfId="0" applyFont="1" applyBorder="1" applyAlignment="1">
      <alignment horizontal="center" vertical="center" wrapText="1"/>
    </xf>
    <xf numFmtId="0" fontId="6" fillId="0" borderId="61" xfId="0" applyFont="1" applyBorder="1" applyAlignment="1">
      <alignment horizontal="center" vertical="center" wrapText="1"/>
    </xf>
    <xf numFmtId="0" fontId="6" fillId="0" borderId="146" xfId="0" applyFont="1" applyBorder="1" applyAlignment="1">
      <alignment horizontal="center" wrapText="1"/>
    </xf>
    <xf numFmtId="0" fontId="7" fillId="0" borderId="162" xfId="0" applyFont="1" applyBorder="1" applyAlignment="1">
      <alignment horizontal="center" vertical="center" wrapText="1"/>
    </xf>
    <xf numFmtId="0" fontId="7" fillId="0" borderId="169" xfId="0" applyFont="1" applyBorder="1" applyAlignment="1">
      <alignment horizontal="center" vertical="center" wrapText="1"/>
    </xf>
    <xf numFmtId="0" fontId="5" fillId="2" borderId="60" xfId="0" applyFont="1" applyFill="1" applyBorder="1" applyAlignment="1">
      <alignment horizontal="center" vertical="center" wrapText="1"/>
    </xf>
    <xf numFmtId="0" fontId="5" fillId="2" borderId="61" xfId="0" applyFont="1" applyFill="1" applyBorder="1" applyAlignment="1">
      <alignment horizontal="center" vertical="center" wrapText="1"/>
    </xf>
    <xf numFmtId="0" fontId="8" fillId="0" borderId="177" xfId="0" applyFont="1" applyBorder="1" applyAlignment="1">
      <alignment horizontal="left" vertical="center" wrapText="1"/>
    </xf>
    <xf numFmtId="0" fontId="8" fillId="0" borderId="178" xfId="0" applyFont="1" applyBorder="1" applyAlignment="1">
      <alignment horizontal="left" vertical="center" wrapText="1"/>
    </xf>
    <xf numFmtId="0" fontId="5" fillId="0" borderId="70" xfId="0" applyFont="1" applyBorder="1" applyAlignment="1">
      <alignment horizontal="center" vertical="center"/>
    </xf>
    <xf numFmtId="0" fontId="8" fillId="0" borderId="156" xfId="0" applyFont="1" applyBorder="1" applyAlignment="1">
      <alignment horizontal="left" vertical="center" wrapText="1"/>
    </xf>
    <xf numFmtId="0" fontId="8" fillId="0" borderId="157" xfId="0" applyFont="1" applyBorder="1" applyAlignment="1">
      <alignment horizontal="left" vertical="center" wrapText="1"/>
    </xf>
    <xf numFmtId="0" fontId="8" fillId="0" borderId="158" xfId="0" applyFont="1" applyBorder="1" applyAlignment="1">
      <alignment horizontal="left" vertical="center" wrapText="1"/>
    </xf>
    <xf numFmtId="0" fontId="8" fillId="2" borderId="163" xfId="0" applyFont="1" applyFill="1" applyBorder="1" applyAlignment="1">
      <alignment horizontal="left" vertical="center" wrapText="1"/>
    </xf>
    <xf numFmtId="0" fontId="8" fillId="2" borderId="164" xfId="0" applyFont="1" applyFill="1" applyBorder="1" applyAlignment="1">
      <alignment horizontal="left" vertical="center" wrapText="1"/>
    </xf>
    <xf numFmtId="0" fontId="8" fillId="2" borderId="165" xfId="0" applyFont="1" applyFill="1" applyBorder="1" applyAlignment="1">
      <alignment horizontal="left" vertical="center" wrapText="1"/>
    </xf>
    <xf numFmtId="0" fontId="8" fillId="0" borderId="170" xfId="0" applyFont="1" applyBorder="1" applyAlignment="1">
      <alignment horizontal="left" vertical="center" wrapText="1"/>
    </xf>
    <xf numFmtId="0" fontId="8" fillId="0" borderId="171" xfId="0" applyFont="1" applyBorder="1" applyAlignment="1">
      <alignment horizontal="left" vertical="center" wrapText="1"/>
    </xf>
    <xf numFmtId="0" fontId="8" fillId="0" borderId="172" xfId="0" applyFont="1" applyBorder="1" applyAlignment="1">
      <alignment horizontal="left" vertical="center" wrapText="1"/>
    </xf>
    <xf numFmtId="0" fontId="6" fillId="0" borderId="146" xfId="0" applyFont="1" applyBorder="1" applyAlignment="1">
      <alignment horizontal="center" vertical="center" wrapText="1"/>
    </xf>
    <xf numFmtId="0" fontId="5" fillId="4" borderId="17"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3" fillId="4" borderId="133" xfId="0" applyFont="1" applyFill="1" applyBorder="1" applyAlignment="1">
      <alignment horizontal="center" vertical="center" wrapText="1"/>
    </xf>
    <xf numFmtId="0" fontId="6" fillId="2" borderId="137" xfId="0" applyFont="1" applyFill="1" applyBorder="1" applyAlignment="1">
      <alignment horizontal="center" wrapText="1"/>
    </xf>
    <xf numFmtId="0" fontId="6" fillId="2" borderId="138" xfId="0" applyFont="1" applyFill="1" applyBorder="1" applyAlignment="1">
      <alignment horizontal="center" wrapText="1"/>
    </xf>
    <xf numFmtId="0" fontId="7" fillId="0" borderId="34" xfId="0" applyFont="1" applyBorder="1" applyAlignment="1">
      <alignment horizontal="center" vertical="center" wrapText="1"/>
    </xf>
    <xf numFmtId="0" fontId="7" fillId="0" borderId="23" xfId="0" applyFont="1" applyBorder="1" applyAlignment="1">
      <alignment horizontal="center" vertical="center" wrapText="1"/>
    </xf>
    <xf numFmtId="0" fontId="8" fillId="2" borderId="52" xfId="0" applyFont="1" applyFill="1" applyBorder="1" applyAlignment="1">
      <alignment horizontal="left" vertical="center" wrapText="1"/>
    </xf>
    <xf numFmtId="0" fontId="8" fillId="2" borderId="53" xfId="0" applyFont="1" applyFill="1" applyBorder="1" applyAlignment="1">
      <alignment horizontal="left" vertical="center" wrapText="1"/>
    </xf>
    <xf numFmtId="0" fontId="8" fillId="2" borderId="54" xfId="0" applyFont="1" applyFill="1" applyBorder="1" applyAlignment="1">
      <alignment horizontal="left" vertical="center" wrapText="1"/>
    </xf>
    <xf numFmtId="0" fontId="8" fillId="0" borderId="56" xfId="0" applyFont="1" applyBorder="1" applyAlignment="1">
      <alignment horizontal="left" vertical="center" wrapText="1"/>
    </xf>
    <xf numFmtId="0" fontId="8" fillId="0" borderId="57" xfId="0" applyFont="1" applyBorder="1" applyAlignment="1">
      <alignment horizontal="left" vertical="center" wrapText="1"/>
    </xf>
    <xf numFmtId="0" fontId="8" fillId="0" borderId="58" xfId="0" applyFont="1" applyBorder="1" applyAlignment="1">
      <alignment horizontal="left" vertical="center" wrapText="1"/>
    </xf>
    <xf numFmtId="0" fontId="8" fillId="0" borderId="41" xfId="0" applyFont="1" applyBorder="1" applyAlignment="1">
      <alignment horizontal="left" vertical="center" wrapText="1"/>
    </xf>
    <xf numFmtId="0" fontId="8" fillId="0" borderId="42" xfId="0" applyFont="1" applyBorder="1" applyAlignment="1">
      <alignment horizontal="left" vertical="center" wrapText="1"/>
    </xf>
    <xf numFmtId="0" fontId="8" fillId="0" borderId="59" xfId="0" applyFont="1" applyBorder="1" applyAlignment="1">
      <alignment horizontal="left" vertical="center" wrapText="1"/>
    </xf>
    <xf numFmtId="0" fontId="8" fillId="0" borderId="63" xfId="0" applyFont="1" applyBorder="1" applyAlignment="1">
      <alignment horizontal="left" vertical="center" wrapText="1"/>
    </xf>
    <xf numFmtId="0" fontId="8" fillId="0" borderId="64" xfId="0" applyFont="1" applyBorder="1" applyAlignment="1">
      <alignment horizontal="left" vertical="center" wrapText="1"/>
    </xf>
    <xf numFmtId="0" fontId="8" fillId="0" borderId="65" xfId="0" applyFont="1" applyBorder="1" applyAlignment="1">
      <alignment horizontal="left" vertical="center" wrapText="1"/>
    </xf>
    <xf numFmtId="0" fontId="8" fillId="0" borderId="35" xfId="0" applyFont="1" applyBorder="1" applyAlignment="1">
      <alignment horizontal="left" vertical="center" wrapText="1"/>
    </xf>
    <xf numFmtId="0" fontId="8" fillId="0" borderId="36" xfId="0" applyFont="1" applyBorder="1" applyAlignment="1">
      <alignment horizontal="left" vertical="center" wrapText="1"/>
    </xf>
    <xf numFmtId="0" fontId="8" fillId="0" borderId="37" xfId="0" applyFont="1" applyBorder="1" applyAlignment="1">
      <alignment horizontal="left" vertical="center" wrapText="1"/>
    </xf>
    <xf numFmtId="0" fontId="10" fillId="0" borderId="46" xfId="0" applyFont="1" applyBorder="1" applyAlignment="1">
      <alignment horizontal="left" vertical="center" wrapText="1"/>
    </xf>
    <xf numFmtId="0" fontId="10" fillId="0" borderId="47" xfId="0" applyFont="1" applyBorder="1" applyAlignment="1">
      <alignment horizontal="left" vertical="center" wrapText="1"/>
    </xf>
    <xf numFmtId="0" fontId="10" fillId="0" borderId="48" xfId="0" applyFont="1" applyBorder="1" applyAlignment="1">
      <alignment horizontal="left" vertical="center" wrapText="1"/>
    </xf>
    <xf numFmtId="0" fontId="6" fillId="14" borderId="277" xfId="0" applyFont="1" applyFill="1" applyBorder="1" applyAlignment="1">
      <alignment horizontal="center" vertical="center" wrapText="1"/>
    </xf>
    <xf numFmtId="0" fontId="6" fillId="14" borderId="278" xfId="0" applyFont="1" applyFill="1" applyBorder="1" applyAlignment="1">
      <alignment horizontal="center" vertical="center" wrapText="1"/>
    </xf>
    <xf numFmtId="0" fontId="6" fillId="14" borderId="286" xfId="0" applyFont="1" applyFill="1" applyBorder="1" applyAlignment="1">
      <alignment horizontal="center" vertical="center" wrapText="1"/>
    </xf>
    <xf numFmtId="9" fontId="37" fillId="12" borderId="0" xfId="5" applyNumberFormat="1" applyFont="1" applyFill="1" applyAlignment="1">
      <alignment horizontal="center"/>
    </xf>
    <xf numFmtId="0" fontId="0" fillId="0" borderId="351" xfId="0" applyBorder="1" applyAlignment="1"/>
    <xf numFmtId="0" fontId="38" fillId="15" borderId="352" xfId="0" applyFont="1" applyFill="1" applyBorder="1" applyAlignment="1">
      <alignment vertical="center"/>
    </xf>
    <xf numFmtId="0" fontId="39" fillId="15" borderId="353" xfId="0" applyFont="1" applyFill="1" applyBorder="1" applyAlignment="1">
      <alignment horizontal="center" vertical="center" wrapText="1"/>
    </xf>
    <xf numFmtId="0" fontId="6" fillId="14" borderId="187" xfId="0" applyFont="1" applyFill="1" applyBorder="1" applyAlignment="1">
      <alignment horizontal="center" vertical="center" wrapText="1"/>
    </xf>
    <xf numFmtId="0" fontId="6" fillId="14" borderId="187" xfId="0" applyFont="1" applyFill="1" applyBorder="1" applyAlignment="1">
      <alignment horizontal="left" vertical="center" wrapText="1"/>
    </xf>
    <xf numFmtId="0" fontId="6" fillId="14" borderId="183" xfId="0" applyFont="1" applyFill="1" applyBorder="1" applyAlignment="1">
      <alignment horizontal="center" vertical="center" wrapText="1"/>
    </xf>
    <xf numFmtId="0" fontId="6" fillId="14" borderId="189" xfId="0" applyFont="1" applyFill="1" applyBorder="1" applyAlignment="1">
      <alignment horizontal="center" vertical="center" wrapText="1"/>
    </xf>
    <xf numFmtId="0" fontId="6" fillId="14" borderId="97" xfId="0" applyFont="1" applyFill="1" applyBorder="1" applyAlignment="1">
      <alignment horizontal="left" vertical="center" wrapText="1"/>
    </xf>
  </cellXfs>
  <cellStyles count="6">
    <cellStyle name="Millares 2" xfId="1"/>
    <cellStyle name="Moneda" xfId="2" builtinId="4"/>
    <cellStyle name="Moneda 2" xfId="3"/>
    <cellStyle name="Moneda 3" xfId="4"/>
    <cellStyle name="Normal" xfId="0" builtinId="0"/>
    <cellStyle name="Porcentaje"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xdr:col>
      <xdr:colOff>581025</xdr:colOff>
      <xdr:row>1</xdr:row>
      <xdr:rowOff>200025</xdr:rowOff>
    </xdr:from>
    <xdr:to>
      <xdr:col>1</xdr:col>
      <xdr:colOff>1419225</xdr:colOff>
      <xdr:row>5</xdr:row>
      <xdr:rowOff>0</xdr:rowOff>
    </xdr:to>
    <xdr:pic>
      <xdr:nvPicPr>
        <xdr:cNvPr id="1025" name="Picture 3" descr="UPT0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 y="390525"/>
          <a:ext cx="8382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1</xdr:row>
      <xdr:rowOff>66675</xdr:rowOff>
    </xdr:from>
    <xdr:to>
      <xdr:col>4</xdr:col>
      <xdr:colOff>476250</xdr:colOff>
      <xdr:row>4</xdr:row>
      <xdr:rowOff>123825</xdr:rowOff>
    </xdr:to>
    <xdr:pic>
      <xdr:nvPicPr>
        <xdr:cNvPr id="2049" name="Picture 3" descr="UPT0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66925" y="257175"/>
          <a:ext cx="15716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xdr:row>
      <xdr:rowOff>66675</xdr:rowOff>
    </xdr:from>
    <xdr:to>
      <xdr:col>4</xdr:col>
      <xdr:colOff>476250</xdr:colOff>
      <xdr:row>4</xdr:row>
      <xdr:rowOff>133350</xdr:rowOff>
    </xdr:to>
    <xdr:pic>
      <xdr:nvPicPr>
        <xdr:cNvPr id="2050" name="Picture 3" descr="UPT0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66925" y="257175"/>
          <a:ext cx="157162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0</xdr:row>
      <xdr:rowOff>66675</xdr:rowOff>
    </xdr:from>
    <xdr:to>
      <xdr:col>4</xdr:col>
      <xdr:colOff>476250</xdr:colOff>
      <xdr:row>3</xdr:row>
      <xdr:rowOff>123825</xdr:rowOff>
    </xdr:to>
    <xdr:pic>
      <xdr:nvPicPr>
        <xdr:cNvPr id="3075" name="Picture 3" descr="UPT0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8900" y="66675"/>
          <a:ext cx="24384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0</xdr:row>
      <xdr:rowOff>66675</xdr:rowOff>
    </xdr:from>
    <xdr:to>
      <xdr:col>4</xdr:col>
      <xdr:colOff>476250</xdr:colOff>
      <xdr:row>3</xdr:row>
      <xdr:rowOff>133350</xdr:rowOff>
    </xdr:to>
    <xdr:pic>
      <xdr:nvPicPr>
        <xdr:cNvPr id="3076" name="Picture 3" descr="UPT0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28900" y="66675"/>
          <a:ext cx="24384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609600</xdr:colOff>
      <xdr:row>37</xdr:row>
      <xdr:rowOff>19050</xdr:rowOff>
    </xdr:from>
    <xdr:to>
      <xdr:col>9</xdr:col>
      <xdr:colOff>533400</xdr:colOff>
      <xdr:row>39</xdr:row>
      <xdr:rowOff>47625</xdr:rowOff>
    </xdr:to>
    <xdr:pic>
      <xdr:nvPicPr>
        <xdr:cNvPr id="4097" name="1 Imagen" descr="rId1"/>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0075" y="10925175"/>
          <a:ext cx="767715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0</xdr:row>
      <xdr:rowOff>66675</xdr:rowOff>
    </xdr:from>
    <xdr:to>
      <xdr:col>4</xdr:col>
      <xdr:colOff>476250</xdr:colOff>
      <xdr:row>3</xdr:row>
      <xdr:rowOff>123825</xdr:rowOff>
    </xdr:to>
    <xdr:pic>
      <xdr:nvPicPr>
        <xdr:cNvPr id="4104" name="Picture 3" descr="UPT0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52650" y="66675"/>
          <a:ext cx="222885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0</xdr:row>
      <xdr:rowOff>66675</xdr:rowOff>
    </xdr:from>
    <xdr:to>
      <xdr:col>4</xdr:col>
      <xdr:colOff>476250</xdr:colOff>
      <xdr:row>3</xdr:row>
      <xdr:rowOff>133350</xdr:rowOff>
    </xdr:to>
    <xdr:pic>
      <xdr:nvPicPr>
        <xdr:cNvPr id="4105" name="Picture 3" descr="UPT0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52650" y="66675"/>
          <a:ext cx="222885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32"/>
  <sheetViews>
    <sheetView topLeftCell="A22" zoomScale="80" zoomScaleNormal="80" workbookViewId="0">
      <selection activeCell="C25" sqref="C25:D25"/>
    </sheetView>
  </sheetViews>
  <sheetFormatPr baseColWidth="10" defaultColWidth="11.42578125" defaultRowHeight="15"/>
  <cols>
    <col min="2" max="2" width="35" customWidth="1"/>
    <col min="3" max="3" width="56.7109375" customWidth="1"/>
    <col min="4" max="4" width="45.85546875" customWidth="1"/>
    <col min="5" max="5" width="56.7109375" customWidth="1"/>
    <col min="6" max="8" width="46.140625" customWidth="1"/>
  </cols>
  <sheetData>
    <row r="2" spans="1:5" ht="25.5" customHeight="1">
      <c r="B2" s="530"/>
      <c r="C2" s="543" t="s">
        <v>0</v>
      </c>
      <c r="D2" s="544"/>
      <c r="E2" s="471" t="s">
        <v>1</v>
      </c>
    </row>
    <row r="3" spans="1:5" ht="22.5" customHeight="1">
      <c r="B3" s="531"/>
      <c r="C3" s="545"/>
      <c r="D3" s="546"/>
      <c r="E3" s="472" t="s">
        <v>2</v>
      </c>
    </row>
    <row r="4" spans="1:5" ht="24.75" customHeight="1">
      <c r="B4" s="531"/>
      <c r="C4" s="547" t="s">
        <v>3</v>
      </c>
      <c r="D4" s="548"/>
      <c r="E4" s="472" t="s">
        <v>4</v>
      </c>
    </row>
    <row r="5" spans="1:5" ht="10.5" customHeight="1">
      <c r="B5" s="531"/>
      <c r="C5" s="547"/>
      <c r="D5" s="548"/>
      <c r="E5" s="533" t="s">
        <v>215</v>
      </c>
    </row>
    <row r="6" spans="1:5" ht="6.75" customHeight="1">
      <c r="B6" s="532"/>
      <c r="C6" s="549"/>
      <c r="D6" s="550"/>
      <c r="E6" s="534"/>
    </row>
    <row r="7" spans="1:5" ht="21">
      <c r="B7" s="1"/>
      <c r="C7" s="473"/>
      <c r="D7" s="473"/>
      <c r="E7" s="119"/>
    </row>
    <row r="8" spans="1:5">
      <c r="B8" s="568" t="s">
        <v>6</v>
      </c>
      <c r="C8" s="568"/>
      <c r="D8" s="568"/>
      <c r="E8" s="568"/>
    </row>
    <row r="10" spans="1:5" ht="33" customHeight="1">
      <c r="B10" s="474" t="s">
        <v>7</v>
      </c>
      <c r="C10" s="475" t="s">
        <v>8</v>
      </c>
      <c r="D10" s="476" t="s">
        <v>9</v>
      </c>
      <c r="E10" s="477" t="s">
        <v>212</v>
      </c>
    </row>
    <row r="12" spans="1:5">
      <c r="B12" s="569" t="s">
        <v>10</v>
      </c>
      <c r="C12" s="570"/>
      <c r="D12" s="569" t="s">
        <v>11</v>
      </c>
      <c r="E12" s="570"/>
    </row>
    <row r="13" spans="1:5">
      <c r="B13" s="507" t="s">
        <v>12</v>
      </c>
      <c r="C13" s="500" t="s">
        <v>13</v>
      </c>
      <c r="D13" s="500" t="s">
        <v>12</v>
      </c>
      <c r="E13" s="500" t="s">
        <v>13</v>
      </c>
    </row>
    <row r="14" spans="1:5" ht="138.75" customHeight="1">
      <c r="A14" s="478"/>
      <c r="B14" s="479" t="s">
        <v>14</v>
      </c>
      <c r="C14" s="479" t="s">
        <v>15</v>
      </c>
      <c r="D14" s="479" t="s">
        <v>16</v>
      </c>
      <c r="E14" s="480" t="s">
        <v>17</v>
      </c>
    </row>
    <row r="15" spans="1:5">
      <c r="B15" s="571" t="s">
        <v>18</v>
      </c>
      <c r="C15" s="572"/>
      <c r="D15" s="481" t="s">
        <v>19</v>
      </c>
      <c r="E15" s="481" t="s">
        <v>20</v>
      </c>
    </row>
    <row r="16" spans="1:5" ht="210" customHeight="1">
      <c r="B16" s="565" t="s">
        <v>21</v>
      </c>
      <c r="C16" s="566"/>
      <c r="D16" s="482" t="s">
        <v>22</v>
      </c>
      <c r="E16" s="482" t="s">
        <v>23</v>
      </c>
    </row>
    <row r="17" spans="2:5">
      <c r="B17" s="539" t="s">
        <v>24</v>
      </c>
      <c r="C17" s="540"/>
      <c r="D17" s="559" t="s">
        <v>25</v>
      </c>
      <c r="E17" s="560"/>
    </row>
    <row r="18" spans="2:5">
      <c r="B18" s="541"/>
      <c r="C18" s="542"/>
      <c r="D18" s="481" t="s">
        <v>26</v>
      </c>
      <c r="E18" s="481" t="s">
        <v>27</v>
      </c>
    </row>
    <row r="19" spans="2:5" ht="225">
      <c r="B19" s="561" t="s">
        <v>28</v>
      </c>
      <c r="C19" s="562"/>
      <c r="D19" s="480" t="s">
        <v>29</v>
      </c>
      <c r="E19" s="482" t="s">
        <v>30</v>
      </c>
    </row>
    <row r="20" spans="2:5" ht="39" customHeight="1">
      <c r="B20" s="563" t="s">
        <v>31</v>
      </c>
      <c r="C20" s="564"/>
      <c r="D20" s="481" t="s">
        <v>32</v>
      </c>
      <c r="E20" s="481" t="s">
        <v>33</v>
      </c>
    </row>
    <row r="21" spans="2:5" ht="375.75" customHeight="1">
      <c r="B21" s="565" t="s">
        <v>34</v>
      </c>
      <c r="C21" s="566"/>
      <c r="D21" s="483" t="s">
        <v>35</v>
      </c>
      <c r="E21" s="484" t="s">
        <v>36</v>
      </c>
    </row>
    <row r="22" spans="2:5">
      <c r="B22" s="563" t="s">
        <v>37</v>
      </c>
      <c r="C22" s="567"/>
      <c r="D22" s="567"/>
      <c r="E22" s="485" t="s">
        <v>38</v>
      </c>
    </row>
    <row r="23" spans="2:5" ht="36" customHeight="1">
      <c r="B23" s="486" t="s">
        <v>39</v>
      </c>
      <c r="C23" s="551" t="s">
        <v>40</v>
      </c>
      <c r="D23" s="552"/>
      <c r="E23" s="487" t="e">
        <f>CIEES!DX30</f>
        <v>#VALUE!</v>
      </c>
    </row>
    <row r="24" spans="2:5" ht="36.75" customHeight="1">
      <c r="B24" s="488" t="s">
        <v>41</v>
      </c>
      <c r="C24" s="553" t="s">
        <v>42</v>
      </c>
      <c r="D24" s="554"/>
      <c r="E24" s="489">
        <f>LABORATORIOS!DX21</f>
        <v>654000</v>
      </c>
    </row>
    <row r="25" spans="2:5" ht="42" customHeight="1">
      <c r="B25" s="488" t="s">
        <v>43</v>
      </c>
      <c r="C25" s="551" t="s">
        <v>44</v>
      </c>
      <c r="D25" s="552"/>
      <c r="E25" s="490">
        <f>DIRECCION!DX24</f>
        <v>117800</v>
      </c>
    </row>
    <row r="26" spans="2:5" ht="21.75" customHeight="1">
      <c r="B26" s="555" t="s">
        <v>45</v>
      </c>
      <c r="C26" s="556"/>
      <c r="D26" s="556"/>
      <c r="E26" s="491" t="e">
        <f>SUM(E23:E25)</f>
        <v>#VALUE!</v>
      </c>
    </row>
    <row r="27" spans="2:5">
      <c r="B27" s="557"/>
      <c r="C27" s="558"/>
      <c r="D27" s="558"/>
      <c r="E27" s="558"/>
    </row>
    <row r="28" spans="2:5">
      <c r="B28" s="535" t="s">
        <v>46</v>
      </c>
      <c r="C28" s="536"/>
      <c r="D28" s="535" t="s">
        <v>47</v>
      </c>
      <c r="E28" s="536"/>
    </row>
    <row r="29" spans="2:5">
      <c r="B29" s="537"/>
      <c r="C29" s="538"/>
      <c r="D29" s="537"/>
      <c r="E29" s="538"/>
    </row>
    <row r="30" spans="2:5">
      <c r="B30" s="537"/>
      <c r="C30" s="538"/>
      <c r="D30" s="537"/>
      <c r="E30" s="538"/>
    </row>
    <row r="31" spans="2:5">
      <c r="B31" s="524" t="s">
        <v>48</v>
      </c>
      <c r="C31" s="525"/>
      <c r="D31" s="526" t="s">
        <v>49</v>
      </c>
      <c r="E31" s="527"/>
    </row>
    <row r="32" spans="2:5">
      <c r="B32" s="528" t="s">
        <v>213</v>
      </c>
      <c r="C32" s="529"/>
      <c r="D32" s="528" t="s">
        <v>214</v>
      </c>
      <c r="E32" s="529"/>
    </row>
  </sheetData>
  <mergeCells count="26">
    <mergeCell ref="B8:E8"/>
    <mergeCell ref="B12:C12"/>
    <mergeCell ref="D12:E12"/>
    <mergeCell ref="B15:C15"/>
    <mergeCell ref="B16:C16"/>
    <mergeCell ref="D17:E17"/>
    <mergeCell ref="B19:C19"/>
    <mergeCell ref="B20:C20"/>
    <mergeCell ref="B21:C21"/>
    <mergeCell ref="B22:D22"/>
    <mergeCell ref="B31:C31"/>
    <mergeCell ref="D31:E31"/>
    <mergeCell ref="B32:C32"/>
    <mergeCell ref="D32:E32"/>
    <mergeCell ref="B2:B6"/>
    <mergeCell ref="E5:E6"/>
    <mergeCell ref="B28:C30"/>
    <mergeCell ref="D28:E30"/>
    <mergeCell ref="B17:C18"/>
    <mergeCell ref="C2:D3"/>
    <mergeCell ref="C4:D6"/>
    <mergeCell ref="C23:D23"/>
    <mergeCell ref="C24:D24"/>
    <mergeCell ref="C25:D25"/>
    <mergeCell ref="B26:D26"/>
    <mergeCell ref="B27:E27"/>
  </mergeCells>
  <printOptions horizontalCentered="1" verticalCentered="1"/>
  <pageMargins left="0.70763888888888904" right="0.70763888888888904" top="0.74791666666666701" bottom="0.74791666666666701" header="0.31388888888888899" footer="0.31388888888888899"/>
  <pageSetup scale="59" fitToHeight="2"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pageSetUpPr fitToPage="1"/>
  </sheetPr>
  <dimension ref="A2:ET48"/>
  <sheetViews>
    <sheetView topLeftCell="A13" zoomScale="80" zoomScaleNormal="80" workbookViewId="0">
      <pane xSplit="9120" ySplit="1590" topLeftCell="DX28" activePane="bottomRight"/>
      <selection activeCell="F9" sqref="F9:EE10"/>
      <selection pane="topRight" activeCell="K13" sqref="K13"/>
      <selection pane="bottomLeft" activeCell="A12" sqref="A12"/>
      <selection pane="bottomRight" activeCell="EC32" sqref="EC32"/>
    </sheetView>
  </sheetViews>
  <sheetFormatPr baseColWidth="10" defaultColWidth="9" defaultRowHeight="15"/>
  <cols>
    <col min="1" max="1" width="6.5703125" customWidth="1"/>
    <col min="2" max="2" width="24.42578125" customWidth="1"/>
    <col min="4" max="4" width="7.42578125" customWidth="1"/>
    <col min="5" max="5" width="28.5703125" customWidth="1"/>
    <col min="6" max="6" width="14.28515625" customWidth="1"/>
    <col min="7" max="7" width="14.140625" customWidth="1"/>
    <col min="10" max="10" width="19.42578125" customWidth="1"/>
    <col min="11" max="12" width="16.5703125" customWidth="1"/>
    <col min="13" max="16" width="11.5703125" customWidth="1"/>
    <col min="17" max="17" width="14.28515625" customWidth="1"/>
    <col min="20" max="20" width="18.85546875" customWidth="1"/>
    <col min="21" max="23" width="15.5703125" customWidth="1"/>
    <col min="27" max="27" width="15" customWidth="1"/>
    <col min="30" max="33" width="19.140625" customWidth="1"/>
    <col min="37" max="37" width="13.7109375" customWidth="1"/>
    <col min="39" max="39" width="8.140625" customWidth="1"/>
    <col min="40" max="43" width="17.7109375" customWidth="1"/>
    <col min="46" max="46" width="22.85546875" customWidth="1"/>
    <col min="47" max="47" width="14.42578125" customWidth="1"/>
    <col min="50" max="53" width="18.5703125" customWidth="1"/>
    <col min="56" max="56" width="17" customWidth="1"/>
    <col min="60" max="60" width="18.85546875" customWidth="1"/>
    <col min="61" max="63" width="14.7109375" customWidth="1"/>
    <col min="67" max="67" width="14.7109375" customWidth="1"/>
    <col min="70" max="72" width="19.42578125" customWidth="1"/>
    <col min="73" max="73" width="14" customWidth="1"/>
    <col min="76" max="76" width="14.5703125" customWidth="1"/>
    <col min="77" max="77" width="16.140625" customWidth="1"/>
    <col min="80" max="80" width="19.42578125" customWidth="1"/>
    <col min="81" max="83" width="16" customWidth="1"/>
    <col min="87" max="87" width="13.5703125" customWidth="1"/>
    <col min="90" max="93" width="18.28515625" customWidth="1"/>
    <col min="97" max="97" width="14.42578125" customWidth="1"/>
    <col min="100" max="103" width="17.5703125" customWidth="1"/>
    <col min="106" max="106" width="13.42578125" customWidth="1"/>
    <col min="107" max="107" width="18.5703125" customWidth="1"/>
    <col min="110" max="113" width="18.5703125" customWidth="1"/>
    <col min="120" max="122" width="19" customWidth="1"/>
    <col min="125" max="125" width="18" customWidth="1"/>
    <col min="126" max="126" width="11.85546875" customWidth="1"/>
    <col min="128" max="128" width="26.85546875" customWidth="1"/>
    <col min="129" max="129" width="17.85546875" customWidth="1"/>
    <col min="130" max="130" width="22.28515625" customWidth="1"/>
    <col min="131" max="132" width="21.28515625" customWidth="1"/>
    <col min="133" max="133" width="20.5703125" customWidth="1"/>
    <col min="134" max="134" width="17.85546875" customWidth="1"/>
    <col min="135" max="135" width="17.5703125" customWidth="1"/>
    <col min="142" max="142" width="14.42578125" bestFit="1" customWidth="1"/>
  </cols>
  <sheetData>
    <row r="2" spans="2:150">
      <c r="B2" s="575"/>
      <c r="C2" s="576"/>
      <c r="D2" s="576"/>
      <c r="E2" s="576"/>
      <c r="F2" s="577"/>
      <c r="G2" s="584" t="s">
        <v>50</v>
      </c>
      <c r="H2" s="585"/>
      <c r="I2" s="585"/>
      <c r="J2" s="589" t="s">
        <v>3</v>
      </c>
      <c r="K2" s="589"/>
      <c r="L2" s="589"/>
      <c r="M2" s="589"/>
      <c r="N2" s="589"/>
      <c r="O2" s="589"/>
      <c r="P2" s="589"/>
      <c r="Q2" s="589"/>
      <c r="R2" s="589"/>
      <c r="S2" s="589"/>
      <c r="T2" s="589"/>
      <c r="U2" s="589"/>
      <c r="V2" s="589"/>
      <c r="W2" s="589"/>
      <c r="X2" s="589"/>
      <c r="Y2" s="589"/>
      <c r="Z2" s="589"/>
      <c r="AA2" s="589"/>
      <c r="AB2" s="589"/>
      <c r="AC2" s="589"/>
      <c r="AD2" s="589"/>
      <c r="AE2" s="589"/>
      <c r="AF2" s="590"/>
      <c r="AG2" s="720" t="s">
        <v>51</v>
      </c>
      <c r="AH2" s="721"/>
      <c r="AI2" s="721"/>
      <c r="AJ2" s="721"/>
      <c r="AK2" s="721"/>
      <c r="AL2" s="721"/>
      <c r="AM2" s="722"/>
    </row>
    <row r="3" spans="2:150" ht="15" customHeight="1">
      <c r="B3" s="578"/>
      <c r="C3" s="579"/>
      <c r="D3" s="579"/>
      <c r="E3" s="579"/>
      <c r="F3" s="580"/>
      <c r="G3" s="545"/>
      <c r="H3" s="586"/>
      <c r="I3" s="586"/>
      <c r="J3" s="591"/>
      <c r="K3" s="591"/>
      <c r="L3" s="591"/>
      <c r="M3" s="591"/>
      <c r="N3" s="591"/>
      <c r="O3" s="591"/>
      <c r="P3" s="591"/>
      <c r="Q3" s="591"/>
      <c r="R3" s="591"/>
      <c r="S3" s="591"/>
      <c r="T3" s="591"/>
      <c r="U3" s="591"/>
      <c r="V3" s="591"/>
      <c r="W3" s="591"/>
      <c r="X3" s="591"/>
      <c r="Y3" s="591"/>
      <c r="Z3" s="591"/>
      <c r="AA3" s="591"/>
      <c r="AB3" s="591"/>
      <c r="AC3" s="591"/>
      <c r="AD3" s="591"/>
      <c r="AE3" s="591"/>
      <c r="AF3" s="592"/>
      <c r="AG3" s="723" t="s">
        <v>2</v>
      </c>
      <c r="AH3" s="724"/>
      <c r="AI3" s="724"/>
      <c r="AJ3" s="724"/>
      <c r="AK3" s="724"/>
      <c r="AL3" s="724"/>
      <c r="AM3" s="725"/>
    </row>
    <row r="4" spans="2:150" ht="15" customHeight="1">
      <c r="B4" s="578"/>
      <c r="C4" s="579"/>
      <c r="D4" s="579"/>
      <c r="E4" s="579"/>
      <c r="F4" s="580"/>
      <c r="G4" s="545"/>
      <c r="H4" s="586"/>
      <c r="I4" s="586"/>
      <c r="J4" s="591"/>
      <c r="K4" s="591"/>
      <c r="L4" s="591"/>
      <c r="M4" s="591"/>
      <c r="N4" s="591"/>
      <c r="O4" s="591"/>
      <c r="P4" s="591"/>
      <c r="Q4" s="591"/>
      <c r="R4" s="591"/>
      <c r="S4" s="591"/>
      <c r="T4" s="591"/>
      <c r="U4" s="591"/>
      <c r="V4" s="591"/>
      <c r="W4" s="591"/>
      <c r="X4" s="591"/>
      <c r="Y4" s="591"/>
      <c r="Z4" s="591"/>
      <c r="AA4" s="591"/>
      <c r="AB4" s="591"/>
      <c r="AC4" s="591"/>
      <c r="AD4" s="591"/>
      <c r="AE4" s="591"/>
      <c r="AF4" s="592"/>
      <c r="AG4" s="723" t="s">
        <v>4</v>
      </c>
      <c r="AH4" s="724"/>
      <c r="AI4" s="724"/>
      <c r="AJ4" s="724"/>
      <c r="AK4" s="724"/>
      <c r="AL4" s="724"/>
      <c r="AM4" s="725"/>
    </row>
    <row r="5" spans="2:150" ht="15" customHeight="1">
      <c r="B5" s="581"/>
      <c r="C5" s="582"/>
      <c r="D5" s="582"/>
      <c r="E5" s="582"/>
      <c r="F5" s="583"/>
      <c r="G5" s="587"/>
      <c r="H5" s="588"/>
      <c r="I5" s="588"/>
      <c r="J5" s="593"/>
      <c r="K5" s="593"/>
      <c r="L5" s="593"/>
      <c r="M5" s="593"/>
      <c r="N5" s="593"/>
      <c r="O5" s="593"/>
      <c r="P5" s="593"/>
      <c r="Q5" s="593"/>
      <c r="R5" s="593"/>
      <c r="S5" s="593"/>
      <c r="T5" s="593"/>
      <c r="U5" s="593"/>
      <c r="V5" s="593"/>
      <c r="W5" s="593"/>
      <c r="X5" s="593"/>
      <c r="Y5" s="593"/>
      <c r="Z5" s="593"/>
      <c r="AA5" s="593"/>
      <c r="AB5" s="593"/>
      <c r="AC5" s="593"/>
      <c r="AD5" s="593"/>
      <c r="AE5" s="593"/>
      <c r="AF5" s="594"/>
      <c r="AG5" s="726" t="s">
        <v>5</v>
      </c>
      <c r="AH5" s="727"/>
      <c r="AI5" s="727"/>
      <c r="AJ5" s="727"/>
      <c r="AK5" s="727"/>
      <c r="AL5" s="727"/>
      <c r="AM5" s="728"/>
    </row>
    <row r="6" spans="2:150" ht="15" customHeight="1">
      <c r="B6" s="729"/>
      <c r="C6" s="729"/>
      <c r="D6" s="729"/>
      <c r="E6" s="729"/>
      <c r="F6" s="729"/>
      <c r="G6" s="729"/>
      <c r="H6" s="729"/>
      <c r="I6" s="729"/>
      <c r="J6" s="729"/>
      <c r="K6" s="729"/>
      <c r="L6" s="729"/>
      <c r="M6" s="729"/>
      <c r="N6" s="729"/>
      <c r="O6" s="729"/>
      <c r="P6" s="729"/>
      <c r="Q6" s="729"/>
      <c r="R6" s="729"/>
      <c r="S6" s="729"/>
      <c r="T6" s="729"/>
      <c r="U6" s="729"/>
    </row>
    <row r="7" spans="2:150" ht="19.5">
      <c r="B7" s="729" t="s">
        <v>52</v>
      </c>
      <c r="C7" s="729"/>
      <c r="D7" s="729"/>
      <c r="E7" s="729"/>
      <c r="F7" s="729"/>
      <c r="G7" s="729"/>
      <c r="H7" s="729"/>
      <c r="I7" s="729"/>
      <c r="J7" s="729"/>
      <c r="K7" s="729"/>
      <c r="L7" s="729"/>
      <c r="M7" s="729"/>
      <c r="N7" s="729"/>
      <c r="O7" s="729"/>
      <c r="P7" s="729"/>
      <c r="Q7" s="729"/>
      <c r="R7" s="729"/>
      <c r="S7" s="729"/>
      <c r="T7" s="729"/>
      <c r="U7" s="729"/>
    </row>
    <row r="9" spans="2:150" ht="40.5" customHeight="1">
      <c r="B9" s="601" t="s">
        <v>53</v>
      </c>
      <c r="C9" s="602"/>
      <c r="D9" s="602"/>
      <c r="E9" s="602"/>
      <c r="F9" s="605" t="s">
        <v>54</v>
      </c>
      <c r="G9" s="605"/>
      <c r="H9" s="605"/>
      <c r="I9" s="605"/>
      <c r="J9" s="605"/>
      <c r="K9" s="605"/>
      <c r="L9" s="605"/>
      <c r="M9" s="605"/>
      <c r="N9" s="605"/>
      <c r="O9" s="605"/>
      <c r="P9" s="605"/>
      <c r="Q9" s="605"/>
      <c r="R9" s="605"/>
      <c r="S9" s="605"/>
      <c r="T9" s="605"/>
      <c r="U9" s="605"/>
      <c r="V9" s="605"/>
      <c r="W9" s="605"/>
      <c r="X9" s="605"/>
      <c r="Y9" s="605"/>
      <c r="Z9" s="605"/>
      <c r="AA9" s="605"/>
      <c r="AB9" s="605"/>
      <c r="AC9" s="605"/>
      <c r="AD9" s="605"/>
      <c r="AE9" s="605"/>
      <c r="AF9" s="605"/>
      <c r="AG9" s="605"/>
      <c r="AH9" s="605"/>
      <c r="AI9" s="605"/>
      <c r="AJ9" s="605"/>
      <c r="AK9" s="605"/>
      <c r="AL9" s="605"/>
      <c r="AM9" s="605"/>
      <c r="AN9" s="605"/>
      <c r="AO9" s="605"/>
      <c r="AP9" s="605"/>
      <c r="AQ9" s="605"/>
      <c r="AR9" s="605"/>
      <c r="AS9" s="605"/>
      <c r="AT9" s="605"/>
      <c r="AU9" s="605"/>
      <c r="AV9" s="605"/>
      <c r="AW9" s="605"/>
      <c r="AX9" s="605"/>
      <c r="AY9" s="605"/>
      <c r="AZ9" s="605"/>
      <c r="BA9" s="605"/>
      <c r="BB9" s="605"/>
      <c r="BC9" s="605"/>
      <c r="BD9" s="605"/>
      <c r="BE9" s="605"/>
      <c r="BF9" s="605"/>
      <c r="BG9" s="605"/>
      <c r="BH9" s="605"/>
      <c r="BI9" s="605"/>
      <c r="BJ9" s="605"/>
      <c r="BK9" s="605"/>
      <c r="BL9" s="605"/>
      <c r="BM9" s="605"/>
      <c r="BN9" s="605"/>
      <c r="BO9" s="605"/>
      <c r="BP9" s="605"/>
      <c r="BQ9" s="605"/>
      <c r="BR9" s="605"/>
      <c r="BS9" s="605"/>
      <c r="BT9" s="605"/>
      <c r="BU9" s="605"/>
      <c r="BV9" s="605"/>
      <c r="BW9" s="605"/>
      <c r="BX9" s="605"/>
      <c r="BY9" s="605"/>
      <c r="BZ9" s="605"/>
      <c r="CA9" s="605"/>
      <c r="CB9" s="605"/>
      <c r="CC9" s="605"/>
      <c r="CD9" s="605"/>
      <c r="CE9" s="605"/>
      <c r="CF9" s="605"/>
      <c r="CG9" s="605"/>
      <c r="CH9" s="605"/>
      <c r="CI9" s="605"/>
      <c r="CJ9" s="605"/>
      <c r="CK9" s="605"/>
      <c r="CL9" s="605"/>
      <c r="CM9" s="605"/>
      <c r="CN9" s="605"/>
      <c r="CO9" s="605"/>
      <c r="CP9" s="605"/>
      <c r="CQ9" s="605"/>
      <c r="CR9" s="605"/>
      <c r="CS9" s="605"/>
      <c r="CT9" s="605"/>
      <c r="CU9" s="605"/>
      <c r="CV9" s="605"/>
      <c r="CW9" s="605"/>
      <c r="CX9" s="605"/>
      <c r="CY9" s="605"/>
      <c r="CZ9" s="605"/>
      <c r="DA9" s="605"/>
      <c r="DB9" s="605"/>
      <c r="DC9" s="605"/>
      <c r="DD9" s="605"/>
      <c r="DE9" s="605"/>
      <c r="DF9" s="605"/>
      <c r="DG9" s="605"/>
      <c r="DH9" s="605"/>
      <c r="DI9" s="605"/>
      <c r="DJ9" s="605"/>
      <c r="DK9" s="605"/>
      <c r="DL9" s="605"/>
      <c r="DM9" s="605"/>
      <c r="DN9" s="605"/>
      <c r="DO9" s="605"/>
      <c r="DP9" s="605"/>
      <c r="DQ9" s="605"/>
      <c r="DR9" s="605"/>
      <c r="DS9" s="605"/>
      <c r="DT9" s="605"/>
      <c r="DU9" s="605"/>
      <c r="DV9" s="605"/>
      <c r="DW9" s="605"/>
      <c r="DX9" s="605"/>
      <c r="DY9" s="605"/>
      <c r="DZ9" s="605"/>
      <c r="EA9" s="605"/>
      <c r="EB9" s="605"/>
      <c r="EC9" s="605"/>
      <c r="ED9" s="605"/>
      <c r="EE9" s="606"/>
    </row>
    <row r="10" spans="2:150" ht="40.5" customHeight="1">
      <c r="B10" s="603"/>
      <c r="C10" s="604"/>
      <c r="D10" s="604"/>
      <c r="E10" s="604"/>
      <c r="F10" s="607"/>
      <c r="G10" s="607"/>
      <c r="H10" s="607"/>
      <c r="I10" s="607"/>
      <c r="J10" s="607"/>
      <c r="K10" s="607"/>
      <c r="L10" s="607"/>
      <c r="M10" s="607"/>
      <c r="N10" s="607"/>
      <c r="O10" s="607"/>
      <c r="P10" s="607"/>
      <c r="Q10" s="607"/>
      <c r="R10" s="607"/>
      <c r="S10" s="607"/>
      <c r="T10" s="607"/>
      <c r="U10" s="607"/>
      <c r="V10" s="607"/>
      <c r="W10" s="607"/>
      <c r="X10" s="607"/>
      <c r="Y10" s="607"/>
      <c r="Z10" s="607"/>
      <c r="AA10" s="607"/>
      <c r="AB10" s="607"/>
      <c r="AC10" s="607"/>
      <c r="AD10" s="607"/>
      <c r="AE10" s="607"/>
      <c r="AF10" s="607"/>
      <c r="AG10" s="607"/>
      <c r="AH10" s="607"/>
      <c r="AI10" s="607"/>
      <c r="AJ10" s="607"/>
      <c r="AK10" s="607"/>
      <c r="AL10" s="607"/>
      <c r="AM10" s="607"/>
      <c r="AN10" s="607"/>
      <c r="AO10" s="607"/>
      <c r="AP10" s="607"/>
      <c r="AQ10" s="607"/>
      <c r="AR10" s="607"/>
      <c r="AS10" s="607"/>
      <c r="AT10" s="607"/>
      <c r="AU10" s="607"/>
      <c r="AV10" s="607"/>
      <c r="AW10" s="607"/>
      <c r="AX10" s="607"/>
      <c r="AY10" s="607"/>
      <c r="AZ10" s="607"/>
      <c r="BA10" s="607"/>
      <c r="BB10" s="607"/>
      <c r="BC10" s="607"/>
      <c r="BD10" s="607"/>
      <c r="BE10" s="607"/>
      <c r="BF10" s="607"/>
      <c r="BG10" s="607"/>
      <c r="BH10" s="607"/>
      <c r="BI10" s="607"/>
      <c r="BJ10" s="607"/>
      <c r="BK10" s="607"/>
      <c r="BL10" s="607"/>
      <c r="BM10" s="607"/>
      <c r="BN10" s="607"/>
      <c r="BO10" s="607"/>
      <c r="BP10" s="607"/>
      <c r="BQ10" s="607"/>
      <c r="BR10" s="607"/>
      <c r="BS10" s="607"/>
      <c r="BT10" s="607"/>
      <c r="BU10" s="607"/>
      <c r="BV10" s="607"/>
      <c r="BW10" s="607"/>
      <c r="BX10" s="607"/>
      <c r="BY10" s="607"/>
      <c r="BZ10" s="607"/>
      <c r="CA10" s="607"/>
      <c r="CB10" s="607"/>
      <c r="CC10" s="607"/>
      <c r="CD10" s="607"/>
      <c r="CE10" s="607"/>
      <c r="CF10" s="607"/>
      <c r="CG10" s="607"/>
      <c r="CH10" s="607"/>
      <c r="CI10" s="607"/>
      <c r="CJ10" s="607"/>
      <c r="CK10" s="607"/>
      <c r="CL10" s="607"/>
      <c r="CM10" s="607"/>
      <c r="CN10" s="607"/>
      <c r="CO10" s="607"/>
      <c r="CP10" s="607"/>
      <c r="CQ10" s="607"/>
      <c r="CR10" s="607"/>
      <c r="CS10" s="607"/>
      <c r="CT10" s="607"/>
      <c r="CU10" s="607"/>
      <c r="CV10" s="607"/>
      <c r="CW10" s="607"/>
      <c r="CX10" s="607"/>
      <c r="CY10" s="607"/>
      <c r="CZ10" s="607"/>
      <c r="DA10" s="607"/>
      <c r="DB10" s="607"/>
      <c r="DC10" s="607"/>
      <c r="DD10" s="607"/>
      <c r="DE10" s="607"/>
      <c r="DF10" s="607"/>
      <c r="DG10" s="607"/>
      <c r="DH10" s="607"/>
      <c r="DI10" s="607"/>
      <c r="DJ10" s="607"/>
      <c r="DK10" s="607"/>
      <c r="DL10" s="607"/>
      <c r="DM10" s="607"/>
      <c r="DN10" s="607"/>
      <c r="DO10" s="607"/>
      <c r="DP10" s="607"/>
      <c r="DQ10" s="607"/>
      <c r="DR10" s="607"/>
      <c r="DS10" s="607"/>
      <c r="DT10" s="607"/>
      <c r="DU10" s="607"/>
      <c r="DV10" s="607"/>
      <c r="DW10" s="607"/>
      <c r="DX10" s="607"/>
      <c r="DY10" s="607"/>
      <c r="DZ10" s="607"/>
      <c r="EA10" s="607"/>
      <c r="EB10" s="607"/>
      <c r="EC10" s="607"/>
      <c r="ED10" s="607"/>
      <c r="EE10" s="608"/>
    </row>
    <row r="11" spans="2:150" ht="18" customHeight="1">
      <c r="B11" s="609" t="s">
        <v>55</v>
      </c>
      <c r="C11" s="610"/>
      <c r="D11" s="610"/>
      <c r="E11" s="611"/>
      <c r="F11" s="704" t="s">
        <v>56</v>
      </c>
      <c r="G11" s="705"/>
      <c r="H11" s="705"/>
      <c r="I11" s="705"/>
      <c r="J11" s="705"/>
      <c r="K11" s="705"/>
      <c r="L11" s="705"/>
      <c r="M11" s="705"/>
      <c r="N11" s="705"/>
      <c r="O11" s="705"/>
      <c r="P11" s="705"/>
      <c r="Q11" s="730"/>
      <c r="R11" s="704" t="s">
        <v>57</v>
      </c>
      <c r="S11" s="705"/>
      <c r="T11" s="705"/>
      <c r="U11" s="705"/>
      <c r="V11" s="705"/>
      <c r="W11" s="705"/>
      <c r="X11" s="705"/>
      <c r="Y11" s="705"/>
      <c r="Z11" s="705"/>
      <c r="AA11" s="730"/>
      <c r="AB11" s="705" t="s">
        <v>58</v>
      </c>
      <c r="AC11" s="705"/>
      <c r="AD11" s="705"/>
      <c r="AE11" s="705"/>
      <c r="AF11" s="705"/>
      <c r="AG11" s="705"/>
      <c r="AH11" s="705"/>
      <c r="AI11" s="705"/>
      <c r="AJ11" s="705"/>
      <c r="AK11" s="730"/>
      <c r="AL11" s="705"/>
      <c r="AM11" s="705"/>
      <c r="AN11" s="705"/>
      <c r="AO11" s="705"/>
      <c r="AP11" s="705"/>
      <c r="AQ11" s="705"/>
      <c r="AR11" s="705"/>
      <c r="AS11" s="705"/>
      <c r="AT11" s="705"/>
      <c r="AU11" s="705"/>
      <c r="AV11" s="705"/>
      <c r="AW11" s="705"/>
      <c r="AX11" s="705"/>
      <c r="AY11" s="705"/>
      <c r="AZ11" s="705"/>
      <c r="BA11" s="705"/>
      <c r="BB11" s="705"/>
      <c r="BC11" s="705"/>
      <c r="BD11" s="705"/>
      <c r="BE11" s="705"/>
      <c r="BF11" s="705"/>
      <c r="BG11" s="705"/>
      <c r="BH11" s="705"/>
      <c r="BI11" s="705"/>
      <c r="BJ11" s="705"/>
      <c r="BK11" s="705"/>
      <c r="BL11" s="705"/>
      <c r="BM11" s="705"/>
      <c r="BN11" s="705"/>
      <c r="BO11" s="705"/>
      <c r="BP11" s="705"/>
      <c r="BQ11" s="705"/>
      <c r="BR11" s="705"/>
      <c r="BS11" s="705"/>
      <c r="BT11" s="705"/>
      <c r="BU11" s="705"/>
      <c r="BV11" s="705"/>
      <c r="BW11" s="705"/>
      <c r="BX11" s="705"/>
      <c r="BY11" s="705"/>
      <c r="BZ11" s="705"/>
      <c r="CA11" s="705"/>
      <c r="CB11" s="705"/>
      <c r="CC11" s="705"/>
      <c r="CD11" s="705"/>
      <c r="CE11" s="705"/>
      <c r="CF11" s="705"/>
      <c r="CG11" s="705"/>
      <c r="CH11" s="705"/>
      <c r="CI11" s="705"/>
      <c r="CJ11" s="705"/>
      <c r="CK11" s="705"/>
      <c r="CL11" s="705"/>
      <c r="CM11" s="705"/>
      <c r="CN11" s="705"/>
      <c r="CO11" s="705"/>
      <c r="CP11" s="705"/>
      <c r="CQ11" s="705"/>
      <c r="CR11" s="705"/>
      <c r="CS11" s="705"/>
      <c r="CT11" s="705"/>
      <c r="CU11" s="705"/>
      <c r="CV11" s="705"/>
      <c r="CW11" s="705"/>
      <c r="CX11" s="705"/>
      <c r="CY11" s="705"/>
      <c r="CZ11" s="705"/>
      <c r="DA11" s="705"/>
      <c r="DB11" s="705"/>
      <c r="DC11" s="705"/>
      <c r="DD11" s="705"/>
      <c r="DE11" s="705"/>
      <c r="DF11" s="705"/>
      <c r="DG11" s="705"/>
      <c r="DH11" s="705"/>
      <c r="DI11" s="705"/>
      <c r="DJ11" s="705"/>
      <c r="DK11" s="705"/>
      <c r="DL11" s="705"/>
      <c r="DM11" s="705"/>
      <c r="DN11" s="705"/>
      <c r="DO11" s="705"/>
      <c r="DP11" s="705"/>
      <c r="DQ11" s="705"/>
      <c r="DR11" s="705"/>
      <c r="DS11" s="705"/>
      <c r="DT11" s="705"/>
      <c r="DU11" s="705"/>
      <c r="DV11" s="705"/>
      <c r="DW11" s="705"/>
      <c r="DX11" s="705"/>
      <c r="DY11" s="705"/>
      <c r="DZ11" s="705"/>
      <c r="EA11" s="705"/>
      <c r="EB11" s="705"/>
      <c r="EC11" s="704" t="s">
        <v>59</v>
      </c>
      <c r="ED11" s="705"/>
      <c r="EE11" s="706"/>
    </row>
    <row r="12" spans="2:150" ht="65.25" customHeight="1">
      <c r="B12" s="612"/>
      <c r="C12" s="613"/>
      <c r="D12" s="613"/>
      <c r="E12" s="614"/>
      <c r="F12" s="707" t="s">
        <v>48</v>
      </c>
      <c r="G12" s="708"/>
      <c r="H12" s="708"/>
      <c r="I12" s="708"/>
      <c r="J12" s="708"/>
      <c r="K12" s="708"/>
      <c r="L12" s="708"/>
      <c r="M12" s="708"/>
      <c r="N12" s="708"/>
      <c r="O12" s="708"/>
      <c r="P12" s="708"/>
      <c r="Q12" s="709"/>
      <c r="R12" s="707" t="s">
        <v>60</v>
      </c>
      <c r="S12" s="708"/>
      <c r="T12" s="708"/>
      <c r="U12" s="708"/>
      <c r="V12" s="708"/>
      <c r="W12" s="708"/>
      <c r="X12" s="708"/>
      <c r="Y12" s="708"/>
      <c r="Z12" s="708"/>
      <c r="AA12" s="709"/>
      <c r="AB12" s="101"/>
      <c r="AC12" s="101"/>
      <c r="AD12" s="101"/>
      <c r="AE12" s="101"/>
      <c r="AF12" s="101"/>
      <c r="AG12" s="101"/>
      <c r="AH12" s="101"/>
      <c r="AI12" s="101"/>
      <c r="AJ12" s="101"/>
      <c r="AK12" s="120"/>
      <c r="AL12" s="101"/>
      <c r="AM12" s="101"/>
      <c r="AN12" s="101"/>
      <c r="AO12" s="101"/>
      <c r="AP12" s="101"/>
      <c r="AQ12" s="101"/>
      <c r="AR12" s="101"/>
      <c r="AS12" s="101"/>
      <c r="AT12" s="101"/>
      <c r="AU12" s="101"/>
      <c r="AV12" s="101"/>
      <c r="AW12" s="101"/>
      <c r="AX12" s="101"/>
      <c r="AY12" s="101"/>
      <c r="AZ12" s="101"/>
      <c r="BA12" s="101"/>
      <c r="BB12" s="101"/>
      <c r="BC12" s="101"/>
      <c r="BD12" s="101"/>
      <c r="BE12" s="101"/>
      <c r="BF12" s="101"/>
      <c r="BG12" s="101"/>
      <c r="BH12" s="101"/>
      <c r="BI12" s="101"/>
      <c r="BJ12" s="101"/>
      <c r="BK12" s="101"/>
      <c r="BL12" s="101"/>
      <c r="BM12" s="101"/>
      <c r="BN12" s="101"/>
      <c r="BO12" s="101"/>
      <c r="BP12" s="101"/>
      <c r="BQ12" s="101"/>
      <c r="BR12" s="101"/>
      <c r="BS12" s="101"/>
      <c r="BT12" s="101"/>
      <c r="BU12" s="101"/>
      <c r="BV12" s="101"/>
      <c r="BW12" s="101"/>
      <c r="BX12" s="101"/>
      <c r="BY12" s="101"/>
      <c r="BZ12" s="101"/>
      <c r="CA12" s="101"/>
      <c r="CB12" s="101"/>
      <c r="CC12" s="101"/>
      <c r="CD12" s="101"/>
      <c r="CE12" s="101"/>
      <c r="CF12" s="101"/>
      <c r="CG12" s="101"/>
      <c r="CH12" s="101"/>
      <c r="CI12" s="101"/>
      <c r="CJ12" s="101"/>
      <c r="CK12" s="101"/>
      <c r="CL12" s="101"/>
      <c r="CM12" s="101"/>
      <c r="CN12" s="101"/>
      <c r="CO12" s="101"/>
      <c r="CP12" s="101"/>
      <c r="CQ12" s="101"/>
      <c r="CR12" s="101"/>
      <c r="CS12" s="101"/>
      <c r="CT12" s="101"/>
      <c r="CU12" s="101"/>
      <c r="CV12" s="101"/>
      <c r="CW12" s="101"/>
      <c r="CX12" s="101"/>
      <c r="CY12" s="101"/>
      <c r="CZ12" s="101"/>
      <c r="DA12" s="101"/>
      <c r="DB12" s="101"/>
      <c r="DC12" s="101"/>
      <c r="DD12" s="101"/>
      <c r="DE12" s="101"/>
      <c r="DF12" s="101"/>
      <c r="DG12" s="101"/>
      <c r="DH12" s="101"/>
      <c r="DI12" s="101"/>
      <c r="DJ12" s="101"/>
      <c r="DK12" s="101"/>
      <c r="DL12" s="101"/>
      <c r="DM12" s="101"/>
      <c r="DN12" s="101"/>
      <c r="DO12" s="101"/>
      <c r="DP12" s="101"/>
      <c r="DQ12" s="101"/>
      <c r="DR12" s="101"/>
      <c r="DS12" s="101"/>
      <c r="DT12" s="101"/>
      <c r="DU12" s="101"/>
      <c r="DV12" s="101"/>
      <c r="DW12" s="101"/>
      <c r="DX12" s="101"/>
      <c r="DY12" s="101"/>
      <c r="DZ12" s="101"/>
      <c r="EA12" s="101"/>
      <c r="EB12" s="101"/>
      <c r="EC12" s="436"/>
      <c r="ED12" s="101"/>
      <c r="EE12" s="437"/>
    </row>
    <row r="14" spans="2:150" ht="21" customHeight="1">
      <c r="B14" s="636" t="s">
        <v>61</v>
      </c>
      <c r="C14" s="595" t="s">
        <v>62</v>
      </c>
      <c r="D14" s="596"/>
      <c r="E14" s="596"/>
      <c r="F14" s="648" t="s">
        <v>63</v>
      </c>
      <c r="G14" s="651" t="s">
        <v>64</v>
      </c>
      <c r="H14" s="710" t="s">
        <v>65</v>
      </c>
      <c r="I14" s="711"/>
      <c r="J14" s="711"/>
      <c r="K14" s="711"/>
      <c r="L14" s="711"/>
      <c r="M14" s="711"/>
      <c r="N14" s="711"/>
      <c r="O14" s="711"/>
      <c r="P14" s="711"/>
      <c r="Q14" s="651"/>
      <c r="R14" s="712" t="s">
        <v>66</v>
      </c>
      <c r="S14" s="711"/>
      <c r="T14" s="711"/>
      <c r="U14" s="711"/>
      <c r="V14" s="711"/>
      <c r="W14" s="711"/>
      <c r="X14" s="711"/>
      <c r="Y14" s="711"/>
      <c r="Z14" s="711"/>
      <c r="AA14" s="713"/>
      <c r="AB14" s="710" t="s">
        <v>67</v>
      </c>
      <c r="AC14" s="711"/>
      <c r="AD14" s="711"/>
      <c r="AE14" s="711"/>
      <c r="AF14" s="711"/>
      <c r="AG14" s="711"/>
      <c r="AH14" s="711"/>
      <c r="AI14" s="711"/>
      <c r="AJ14" s="711"/>
      <c r="AK14" s="651"/>
      <c r="AL14" s="712" t="s">
        <v>68</v>
      </c>
      <c r="AM14" s="711"/>
      <c r="AN14" s="711"/>
      <c r="AO14" s="711"/>
      <c r="AP14" s="711"/>
      <c r="AQ14" s="711"/>
      <c r="AR14" s="711"/>
      <c r="AS14" s="711"/>
      <c r="AT14" s="711"/>
      <c r="AU14" s="713"/>
      <c r="AV14" s="710" t="s">
        <v>69</v>
      </c>
      <c r="AW14" s="711"/>
      <c r="AX14" s="711"/>
      <c r="AY14" s="711"/>
      <c r="AZ14" s="711"/>
      <c r="BA14" s="711"/>
      <c r="BB14" s="711"/>
      <c r="BC14" s="711"/>
      <c r="BD14" s="711"/>
      <c r="BE14" s="651"/>
      <c r="BF14" s="712" t="s">
        <v>70</v>
      </c>
      <c r="BG14" s="711"/>
      <c r="BH14" s="711"/>
      <c r="BI14" s="711"/>
      <c r="BJ14" s="711"/>
      <c r="BK14" s="711"/>
      <c r="BL14" s="711"/>
      <c r="BM14" s="711"/>
      <c r="BN14" s="711"/>
      <c r="BO14" s="713"/>
      <c r="BP14" s="710" t="s">
        <v>71</v>
      </c>
      <c r="BQ14" s="711"/>
      <c r="BR14" s="711"/>
      <c r="BS14" s="711"/>
      <c r="BT14" s="711"/>
      <c r="BU14" s="711"/>
      <c r="BV14" s="711"/>
      <c r="BW14" s="711"/>
      <c r="BX14" s="711"/>
      <c r="BY14" s="651"/>
      <c r="BZ14" s="710" t="s">
        <v>72</v>
      </c>
      <c r="CA14" s="711"/>
      <c r="CB14" s="711"/>
      <c r="CC14" s="711"/>
      <c r="CD14" s="711"/>
      <c r="CE14" s="711"/>
      <c r="CF14" s="711"/>
      <c r="CG14" s="711"/>
      <c r="CH14" s="711"/>
      <c r="CI14" s="651"/>
      <c r="CJ14" s="712" t="s">
        <v>73</v>
      </c>
      <c r="CK14" s="711"/>
      <c r="CL14" s="711"/>
      <c r="CM14" s="711"/>
      <c r="CN14" s="711"/>
      <c r="CO14" s="711"/>
      <c r="CP14" s="711"/>
      <c r="CQ14" s="711"/>
      <c r="CR14" s="711"/>
      <c r="CS14" s="713"/>
      <c r="CT14" s="710" t="s">
        <v>74</v>
      </c>
      <c r="CU14" s="711"/>
      <c r="CV14" s="711"/>
      <c r="CW14" s="711"/>
      <c r="CX14" s="711"/>
      <c r="CY14" s="711"/>
      <c r="CZ14" s="711"/>
      <c r="DA14" s="711"/>
      <c r="DB14" s="711"/>
      <c r="DC14" s="651"/>
      <c r="DD14" s="712" t="s">
        <v>75</v>
      </c>
      <c r="DE14" s="711"/>
      <c r="DF14" s="711"/>
      <c r="DG14" s="711"/>
      <c r="DH14" s="711"/>
      <c r="DI14" s="711"/>
      <c r="DJ14" s="711"/>
      <c r="DK14" s="711"/>
      <c r="DL14" s="711"/>
      <c r="DM14" s="713"/>
      <c r="DN14" s="710" t="s">
        <v>76</v>
      </c>
      <c r="DO14" s="711"/>
      <c r="DP14" s="711"/>
      <c r="DQ14" s="711"/>
      <c r="DR14" s="711"/>
      <c r="DS14" s="711"/>
      <c r="DT14" s="711"/>
      <c r="DU14" s="711"/>
      <c r="DV14" s="711"/>
      <c r="DW14" s="713"/>
      <c r="DX14" s="714" t="s">
        <v>77</v>
      </c>
      <c r="DY14" s="715"/>
      <c r="DZ14" s="716"/>
      <c r="EA14" s="717" t="s">
        <v>38</v>
      </c>
      <c r="EB14" s="596"/>
      <c r="EC14" s="168" t="s">
        <v>78</v>
      </c>
      <c r="ED14" s="718" t="s">
        <v>79</v>
      </c>
      <c r="EE14" s="719"/>
    </row>
    <row r="15" spans="2:150" ht="17.25" customHeight="1">
      <c r="B15" s="637"/>
      <c r="C15" s="597"/>
      <c r="D15" s="598"/>
      <c r="E15" s="598"/>
      <c r="F15" s="649"/>
      <c r="G15" s="652"/>
      <c r="H15" s="617" t="s">
        <v>80</v>
      </c>
      <c r="I15" s="619" t="s">
        <v>81</v>
      </c>
      <c r="J15" s="615" t="s">
        <v>38</v>
      </c>
      <c r="K15" s="689"/>
      <c r="L15" s="690"/>
      <c r="M15" s="691" t="s">
        <v>82</v>
      </c>
      <c r="N15" s="691"/>
      <c r="O15" s="691"/>
      <c r="P15" s="621" t="s">
        <v>83</v>
      </c>
      <c r="Q15" s="629" t="s">
        <v>84</v>
      </c>
      <c r="R15" s="690" t="s">
        <v>80</v>
      </c>
      <c r="S15" s="621" t="s">
        <v>81</v>
      </c>
      <c r="T15" s="615" t="s">
        <v>38</v>
      </c>
      <c r="U15" s="689"/>
      <c r="V15" s="690"/>
      <c r="W15" s="691" t="s">
        <v>82</v>
      </c>
      <c r="X15" s="691"/>
      <c r="Y15" s="691"/>
      <c r="Z15" s="621" t="s">
        <v>83</v>
      </c>
      <c r="AA15" s="615" t="s">
        <v>84</v>
      </c>
      <c r="AB15" s="617" t="s">
        <v>80</v>
      </c>
      <c r="AC15" s="619" t="s">
        <v>81</v>
      </c>
      <c r="AD15" s="615" t="s">
        <v>38</v>
      </c>
      <c r="AE15" s="689"/>
      <c r="AF15" s="690"/>
      <c r="AG15" s="691" t="s">
        <v>82</v>
      </c>
      <c r="AH15" s="691"/>
      <c r="AI15" s="691"/>
      <c r="AJ15" s="621" t="s">
        <v>83</v>
      </c>
      <c r="AK15" s="629" t="s">
        <v>84</v>
      </c>
      <c r="AL15" s="631" t="s">
        <v>80</v>
      </c>
      <c r="AM15" s="619" t="s">
        <v>81</v>
      </c>
      <c r="AN15" s="615" t="s">
        <v>38</v>
      </c>
      <c r="AO15" s="689"/>
      <c r="AP15" s="690"/>
      <c r="AQ15" s="691" t="s">
        <v>82</v>
      </c>
      <c r="AR15" s="691"/>
      <c r="AS15" s="691"/>
      <c r="AT15" s="621" t="s">
        <v>83</v>
      </c>
      <c r="AU15" s="615" t="s">
        <v>84</v>
      </c>
      <c r="AV15" s="617" t="s">
        <v>80</v>
      </c>
      <c r="AW15" s="619" t="s">
        <v>81</v>
      </c>
      <c r="AX15" s="615" t="s">
        <v>38</v>
      </c>
      <c r="AY15" s="689"/>
      <c r="AZ15" s="690"/>
      <c r="BA15" s="691" t="s">
        <v>82</v>
      </c>
      <c r="BB15" s="691"/>
      <c r="BC15" s="691"/>
      <c r="BD15" s="621" t="s">
        <v>83</v>
      </c>
      <c r="BE15" s="629" t="s">
        <v>84</v>
      </c>
      <c r="BF15" s="631" t="s">
        <v>80</v>
      </c>
      <c r="BG15" s="619" t="s">
        <v>81</v>
      </c>
      <c r="BH15" s="615" t="s">
        <v>38</v>
      </c>
      <c r="BI15" s="689"/>
      <c r="BJ15" s="690"/>
      <c r="BK15" s="691" t="s">
        <v>82</v>
      </c>
      <c r="BL15" s="691"/>
      <c r="BM15" s="691"/>
      <c r="BN15" s="621" t="s">
        <v>83</v>
      </c>
      <c r="BO15" s="615" t="s">
        <v>84</v>
      </c>
      <c r="BP15" s="617" t="s">
        <v>80</v>
      </c>
      <c r="BQ15" s="619" t="s">
        <v>81</v>
      </c>
      <c r="BR15" s="615" t="s">
        <v>38</v>
      </c>
      <c r="BS15" s="689"/>
      <c r="BT15" s="690"/>
      <c r="BU15" s="691" t="s">
        <v>82</v>
      </c>
      <c r="BV15" s="691"/>
      <c r="BW15" s="691"/>
      <c r="BX15" s="621" t="s">
        <v>83</v>
      </c>
      <c r="BY15" s="629" t="s">
        <v>84</v>
      </c>
      <c r="BZ15" s="617" t="s">
        <v>80</v>
      </c>
      <c r="CA15" s="619" t="s">
        <v>81</v>
      </c>
      <c r="CB15" s="615" t="s">
        <v>38</v>
      </c>
      <c r="CC15" s="689"/>
      <c r="CD15" s="690"/>
      <c r="CE15" s="691" t="s">
        <v>82</v>
      </c>
      <c r="CF15" s="691"/>
      <c r="CG15" s="691"/>
      <c r="CH15" s="621" t="s">
        <v>83</v>
      </c>
      <c r="CI15" s="629" t="s">
        <v>84</v>
      </c>
      <c r="CJ15" s="631" t="s">
        <v>80</v>
      </c>
      <c r="CK15" s="619" t="s">
        <v>81</v>
      </c>
      <c r="CL15" s="615" t="s">
        <v>38</v>
      </c>
      <c r="CM15" s="689"/>
      <c r="CN15" s="690"/>
      <c r="CO15" s="691" t="s">
        <v>82</v>
      </c>
      <c r="CP15" s="691"/>
      <c r="CQ15" s="691"/>
      <c r="CR15" s="621" t="s">
        <v>83</v>
      </c>
      <c r="CS15" s="615" t="s">
        <v>84</v>
      </c>
      <c r="CT15" s="617" t="s">
        <v>80</v>
      </c>
      <c r="CU15" s="619" t="s">
        <v>81</v>
      </c>
      <c r="CV15" s="615" t="s">
        <v>38</v>
      </c>
      <c r="CW15" s="689"/>
      <c r="CX15" s="690"/>
      <c r="CY15" s="692" t="s">
        <v>82</v>
      </c>
      <c r="CZ15" s="693"/>
      <c r="DA15" s="694"/>
      <c r="DB15" s="621" t="s">
        <v>83</v>
      </c>
      <c r="DC15" s="629" t="s">
        <v>84</v>
      </c>
      <c r="DD15" s="631" t="s">
        <v>80</v>
      </c>
      <c r="DE15" s="619" t="s">
        <v>81</v>
      </c>
      <c r="DF15" s="615" t="s">
        <v>38</v>
      </c>
      <c r="DG15" s="689"/>
      <c r="DH15" s="690"/>
      <c r="DI15" s="691" t="s">
        <v>82</v>
      </c>
      <c r="DJ15" s="691"/>
      <c r="DK15" s="691"/>
      <c r="DL15" s="621" t="s">
        <v>83</v>
      </c>
      <c r="DM15" s="615" t="s">
        <v>84</v>
      </c>
      <c r="DN15" s="617" t="s">
        <v>80</v>
      </c>
      <c r="DO15" s="619" t="s">
        <v>81</v>
      </c>
      <c r="DP15" s="615" t="s">
        <v>38</v>
      </c>
      <c r="DQ15" s="689"/>
      <c r="DR15" s="690"/>
      <c r="DS15" s="691" t="s">
        <v>82</v>
      </c>
      <c r="DT15" s="691"/>
      <c r="DU15" s="691"/>
      <c r="DV15" s="621" t="s">
        <v>83</v>
      </c>
      <c r="DW15" s="615" t="s">
        <v>84</v>
      </c>
      <c r="DX15" s="623" t="s">
        <v>85</v>
      </c>
      <c r="DY15" s="625" t="s">
        <v>86</v>
      </c>
      <c r="DZ15" s="625" t="s">
        <v>87</v>
      </c>
      <c r="EA15" s="627" t="s">
        <v>88</v>
      </c>
      <c r="EB15" s="573" t="s">
        <v>89</v>
      </c>
      <c r="EC15" s="169" t="s">
        <v>90</v>
      </c>
      <c r="ED15" s="170" t="s">
        <v>91</v>
      </c>
      <c r="EE15" s="171" t="s">
        <v>92</v>
      </c>
    </row>
    <row r="16" spans="2:150" ht="32.25" customHeight="1" thickBot="1">
      <c r="B16" s="638"/>
      <c r="C16" s="599"/>
      <c r="D16" s="600"/>
      <c r="E16" s="600"/>
      <c r="F16" s="650"/>
      <c r="G16" s="653"/>
      <c r="H16" s="618"/>
      <c r="I16" s="620"/>
      <c r="J16" s="39" t="s">
        <v>85</v>
      </c>
      <c r="K16" s="39" t="s">
        <v>86</v>
      </c>
      <c r="L16" s="39" t="s">
        <v>93</v>
      </c>
      <c r="M16" s="40" t="s">
        <v>81</v>
      </c>
      <c r="N16" s="40" t="s">
        <v>94</v>
      </c>
      <c r="O16" s="40" t="s">
        <v>95</v>
      </c>
      <c r="P16" s="622"/>
      <c r="Q16" s="630"/>
      <c r="R16" s="703"/>
      <c r="S16" s="622"/>
      <c r="T16" s="39" t="s">
        <v>85</v>
      </c>
      <c r="U16" s="39" t="s">
        <v>86</v>
      </c>
      <c r="V16" s="39" t="s">
        <v>93</v>
      </c>
      <c r="W16" s="39" t="s">
        <v>81</v>
      </c>
      <c r="X16" s="39" t="s">
        <v>94</v>
      </c>
      <c r="Y16" s="39" t="s">
        <v>95</v>
      </c>
      <c r="Z16" s="622"/>
      <c r="AA16" s="616"/>
      <c r="AB16" s="618"/>
      <c r="AC16" s="620"/>
      <c r="AD16" s="39" t="s">
        <v>85</v>
      </c>
      <c r="AE16" s="39" t="s">
        <v>86</v>
      </c>
      <c r="AF16" s="39" t="s">
        <v>93</v>
      </c>
      <c r="AG16" s="40" t="s">
        <v>81</v>
      </c>
      <c r="AH16" s="40" t="s">
        <v>94</v>
      </c>
      <c r="AI16" s="40" t="s">
        <v>95</v>
      </c>
      <c r="AJ16" s="622"/>
      <c r="AK16" s="630"/>
      <c r="AL16" s="632"/>
      <c r="AM16" s="620"/>
      <c r="AN16" s="39" t="s">
        <v>85</v>
      </c>
      <c r="AO16" s="39" t="s">
        <v>86</v>
      </c>
      <c r="AP16" s="39" t="s">
        <v>93</v>
      </c>
      <c r="AQ16" s="40" t="s">
        <v>81</v>
      </c>
      <c r="AR16" s="40" t="s">
        <v>94</v>
      </c>
      <c r="AS16" s="40" t="s">
        <v>95</v>
      </c>
      <c r="AT16" s="622"/>
      <c r="AU16" s="616"/>
      <c r="AV16" s="618"/>
      <c r="AW16" s="620"/>
      <c r="AX16" s="39" t="s">
        <v>85</v>
      </c>
      <c r="AY16" s="39" t="s">
        <v>86</v>
      </c>
      <c r="AZ16" s="39" t="s">
        <v>93</v>
      </c>
      <c r="BA16" s="40" t="s">
        <v>81</v>
      </c>
      <c r="BB16" s="40" t="s">
        <v>94</v>
      </c>
      <c r="BC16" s="40" t="s">
        <v>95</v>
      </c>
      <c r="BD16" s="622"/>
      <c r="BE16" s="630"/>
      <c r="BF16" s="632"/>
      <c r="BG16" s="620"/>
      <c r="BH16" s="39" t="s">
        <v>85</v>
      </c>
      <c r="BI16" s="39" t="s">
        <v>86</v>
      </c>
      <c r="BJ16" s="39" t="s">
        <v>93</v>
      </c>
      <c r="BK16" s="40" t="s">
        <v>81</v>
      </c>
      <c r="BL16" s="40" t="s">
        <v>94</v>
      </c>
      <c r="BM16" s="40" t="s">
        <v>95</v>
      </c>
      <c r="BN16" s="622"/>
      <c r="BO16" s="616"/>
      <c r="BP16" s="618"/>
      <c r="BQ16" s="620"/>
      <c r="BR16" s="39" t="s">
        <v>85</v>
      </c>
      <c r="BS16" s="39" t="s">
        <v>86</v>
      </c>
      <c r="BT16" s="39" t="s">
        <v>93</v>
      </c>
      <c r="BU16" s="40" t="s">
        <v>81</v>
      </c>
      <c r="BV16" s="40" t="s">
        <v>94</v>
      </c>
      <c r="BW16" s="40" t="s">
        <v>95</v>
      </c>
      <c r="BX16" s="622"/>
      <c r="BY16" s="630"/>
      <c r="BZ16" s="618"/>
      <c r="CA16" s="620"/>
      <c r="CB16" s="39" t="s">
        <v>85</v>
      </c>
      <c r="CC16" s="39" t="s">
        <v>86</v>
      </c>
      <c r="CD16" s="39" t="s">
        <v>93</v>
      </c>
      <c r="CE16" s="40" t="s">
        <v>81</v>
      </c>
      <c r="CF16" s="40" t="s">
        <v>94</v>
      </c>
      <c r="CG16" s="40" t="s">
        <v>95</v>
      </c>
      <c r="CH16" s="622"/>
      <c r="CI16" s="630"/>
      <c r="CJ16" s="632"/>
      <c r="CK16" s="620"/>
      <c r="CL16" s="39" t="s">
        <v>85</v>
      </c>
      <c r="CM16" s="39" t="s">
        <v>86</v>
      </c>
      <c r="CN16" s="39" t="s">
        <v>93</v>
      </c>
      <c r="CO16" s="40" t="s">
        <v>81</v>
      </c>
      <c r="CP16" s="40" t="s">
        <v>94</v>
      </c>
      <c r="CQ16" s="40" t="s">
        <v>95</v>
      </c>
      <c r="CR16" s="622"/>
      <c r="CS16" s="616"/>
      <c r="CT16" s="618"/>
      <c r="CU16" s="620"/>
      <c r="CV16" s="39" t="s">
        <v>85</v>
      </c>
      <c r="CW16" s="39" t="s">
        <v>86</v>
      </c>
      <c r="CX16" s="39" t="s">
        <v>93</v>
      </c>
      <c r="CY16" s="40" t="s">
        <v>81</v>
      </c>
      <c r="CZ16" s="40" t="s">
        <v>94</v>
      </c>
      <c r="DA16" s="40" t="s">
        <v>95</v>
      </c>
      <c r="DB16" s="622"/>
      <c r="DC16" s="630"/>
      <c r="DD16" s="632"/>
      <c r="DE16" s="620"/>
      <c r="DF16" s="39" t="s">
        <v>85</v>
      </c>
      <c r="DG16" s="39" t="s">
        <v>86</v>
      </c>
      <c r="DH16" s="39" t="s">
        <v>93</v>
      </c>
      <c r="DI16" s="40" t="s">
        <v>81</v>
      </c>
      <c r="DJ16" s="40" t="s">
        <v>94</v>
      </c>
      <c r="DK16" s="40" t="s">
        <v>95</v>
      </c>
      <c r="DL16" s="622"/>
      <c r="DM16" s="616"/>
      <c r="DN16" s="618"/>
      <c r="DO16" s="620"/>
      <c r="DP16" s="39" t="s">
        <v>85</v>
      </c>
      <c r="DQ16" s="39" t="s">
        <v>86</v>
      </c>
      <c r="DR16" s="39" t="s">
        <v>93</v>
      </c>
      <c r="DS16" s="40" t="s">
        <v>81</v>
      </c>
      <c r="DT16" s="40" t="s">
        <v>94</v>
      </c>
      <c r="DU16" s="40" t="s">
        <v>95</v>
      </c>
      <c r="DV16" s="622"/>
      <c r="DW16" s="616"/>
      <c r="DX16" s="624"/>
      <c r="DY16" s="626"/>
      <c r="DZ16" s="626"/>
      <c r="EA16" s="628"/>
      <c r="EB16" s="574"/>
      <c r="EC16" s="438" t="s">
        <v>96</v>
      </c>
      <c r="ED16" s="439" t="s">
        <v>97</v>
      </c>
      <c r="EE16" s="440" t="s">
        <v>97</v>
      </c>
      <c r="EF16" s="494" t="s">
        <v>98</v>
      </c>
      <c r="EG16" s="494" t="s">
        <v>88</v>
      </c>
      <c r="EH16" s="494" t="s">
        <v>99</v>
      </c>
      <c r="EI16" s="494" t="s">
        <v>100</v>
      </c>
      <c r="EJ16" s="494" t="s">
        <v>101</v>
      </c>
      <c r="EK16" s="494" t="s">
        <v>102</v>
      </c>
      <c r="EL16" s="494" t="s">
        <v>103</v>
      </c>
      <c r="EM16" s="494" t="s">
        <v>104</v>
      </c>
      <c r="EN16" s="494" t="s">
        <v>105</v>
      </c>
      <c r="EO16" s="494" t="s">
        <v>106</v>
      </c>
      <c r="EP16" s="494" t="s">
        <v>107</v>
      </c>
      <c r="EQ16" s="494" t="s">
        <v>108</v>
      </c>
      <c r="ER16" s="494" t="s">
        <v>109</v>
      </c>
      <c r="ES16" s="494" t="s">
        <v>110</v>
      </c>
      <c r="ET16" s="494" t="s">
        <v>111</v>
      </c>
    </row>
    <row r="17" spans="1:150" ht="100.5" customHeight="1" thickBot="1">
      <c r="A17" s="303"/>
      <c r="B17" s="639" t="s">
        <v>112</v>
      </c>
      <c r="C17" s="695" t="s">
        <v>210</v>
      </c>
      <c r="D17" s="695"/>
      <c r="E17" s="696"/>
      <c r="F17" s="304" t="s">
        <v>113</v>
      </c>
      <c r="G17" s="305" t="s">
        <v>114</v>
      </c>
      <c r="H17" s="306"/>
      <c r="I17" s="43"/>
      <c r="J17" s="335"/>
      <c r="K17" s="335"/>
      <c r="L17" s="335"/>
      <c r="M17" s="43"/>
      <c r="N17" s="43"/>
      <c r="O17" s="43"/>
      <c r="P17" s="44"/>
      <c r="Q17" s="102"/>
      <c r="R17" s="306"/>
      <c r="S17" s="43"/>
      <c r="T17" s="335"/>
      <c r="U17" s="335"/>
      <c r="V17" s="335"/>
      <c r="W17" s="335"/>
      <c r="X17" s="43"/>
      <c r="Y17" s="43"/>
      <c r="Z17" s="44"/>
      <c r="AA17" s="102"/>
      <c r="AB17" s="306"/>
      <c r="AC17" s="43"/>
      <c r="AD17" s="335"/>
      <c r="AE17" s="335"/>
      <c r="AF17" s="335"/>
      <c r="AG17" s="335"/>
      <c r="AH17" s="43"/>
      <c r="AI17" s="43"/>
      <c r="AJ17" s="44"/>
      <c r="AK17" s="102"/>
      <c r="AL17" s="306"/>
      <c r="AM17" s="43"/>
      <c r="AN17" s="335"/>
      <c r="AO17" s="335"/>
      <c r="AP17" s="335"/>
      <c r="AQ17" s="335"/>
      <c r="AR17" s="43"/>
      <c r="AS17" s="43"/>
      <c r="AT17" s="393"/>
      <c r="AU17" s="102"/>
      <c r="AV17" s="394"/>
      <c r="AW17" s="401"/>
      <c r="AX17" s="402"/>
      <c r="AY17" s="403"/>
      <c r="AZ17" s="403"/>
      <c r="BA17" s="403"/>
      <c r="BB17" s="43"/>
      <c r="BC17" s="43"/>
      <c r="BD17" s="401"/>
      <c r="BE17" s="102"/>
      <c r="BF17" s="394"/>
      <c r="BG17" s="408"/>
      <c r="BH17" s="409"/>
      <c r="BI17" s="409"/>
      <c r="BJ17" s="409"/>
      <c r="BK17" s="409"/>
      <c r="BL17" s="43"/>
      <c r="BM17" s="43"/>
      <c r="BN17" s="44"/>
      <c r="BO17" s="102"/>
      <c r="BP17" s="306" t="s">
        <v>216</v>
      </c>
      <c r="BQ17" s="43" t="s">
        <v>216</v>
      </c>
      <c r="BR17" s="335"/>
      <c r="BS17" s="335"/>
      <c r="BT17" s="335"/>
      <c r="BU17" s="335" t="s">
        <v>223</v>
      </c>
      <c r="BV17" s="43"/>
      <c r="BW17" s="43" t="s">
        <v>223</v>
      </c>
      <c r="BX17" s="44" t="s">
        <v>222</v>
      </c>
      <c r="BY17" s="102"/>
      <c r="BZ17" s="306"/>
      <c r="CA17" s="43"/>
      <c r="CB17" s="335"/>
      <c r="CC17" s="335"/>
      <c r="CD17" s="335"/>
      <c r="CE17" s="335"/>
      <c r="CF17" s="43"/>
      <c r="CG17" s="43"/>
      <c r="CH17" s="44"/>
      <c r="CI17" s="102"/>
      <c r="CJ17" s="394"/>
      <c r="CK17" s="401"/>
      <c r="CL17" s="425"/>
      <c r="CM17" s="426"/>
      <c r="CN17" s="426"/>
      <c r="CO17" s="426"/>
      <c r="CP17" s="43"/>
      <c r="CQ17" s="43"/>
      <c r="CR17" s="44"/>
      <c r="CS17" s="102"/>
      <c r="CT17" s="148" t="s">
        <v>115</v>
      </c>
      <c r="CU17" s="505"/>
      <c r="CV17" s="506">
        <v>20000</v>
      </c>
      <c r="CW17" s="335"/>
      <c r="CX17" s="335"/>
      <c r="CY17" s="335"/>
      <c r="CZ17" s="43"/>
      <c r="DA17" s="43"/>
      <c r="DB17" s="44"/>
      <c r="DC17" s="102"/>
      <c r="DD17" s="306"/>
      <c r="DE17" s="43"/>
      <c r="DF17" s="427"/>
      <c r="DG17" s="427"/>
      <c r="DH17" s="427"/>
      <c r="DI17" s="427"/>
      <c r="DJ17" s="43"/>
      <c r="DK17" s="43"/>
      <c r="DL17" s="44"/>
      <c r="DM17" s="102"/>
      <c r="DN17" s="306"/>
      <c r="DO17" s="43"/>
      <c r="DP17" s="335"/>
      <c r="DQ17" s="335"/>
      <c r="DR17" s="335"/>
      <c r="DS17" s="43"/>
      <c r="DT17" s="43"/>
      <c r="DU17" s="43"/>
      <c r="DV17" s="44"/>
      <c r="DW17" s="102"/>
      <c r="DX17" s="428">
        <f>J17+T17+AD17+AN17+AX17+BH17+BR17+CB17+CL17+CV17+DF17+DP17</f>
        <v>20000</v>
      </c>
      <c r="DY17" s="441">
        <f>K17+U17+AE17+AO17+AY17+BI17+BS17+CC17+CM17+CW17+DG17+DQ17</f>
        <v>0</v>
      </c>
      <c r="DZ17" s="441">
        <f>DX17-DY17</f>
        <v>20000</v>
      </c>
      <c r="EA17" s="43" t="s">
        <v>209</v>
      </c>
      <c r="EB17" s="43">
        <v>3721</v>
      </c>
      <c r="EC17" s="179">
        <v>100</v>
      </c>
      <c r="ED17" s="180"/>
      <c r="EE17" s="102"/>
      <c r="EF17" s="494">
        <f>EB17</f>
        <v>3721</v>
      </c>
      <c r="EG17" s="494" t="str">
        <f>EA17</f>
        <v>Pasajes Terrestres</v>
      </c>
      <c r="EH17" s="494">
        <f>J17</f>
        <v>0</v>
      </c>
      <c r="EI17" s="494">
        <f>T17</f>
        <v>0</v>
      </c>
      <c r="EJ17" s="494">
        <f>AD17</f>
        <v>0</v>
      </c>
      <c r="EK17" s="494">
        <f>AN17</f>
        <v>0</v>
      </c>
      <c r="EL17" s="494">
        <f>AX17</f>
        <v>0</v>
      </c>
      <c r="EM17" s="494">
        <f>BH17</f>
        <v>0</v>
      </c>
      <c r="EN17" s="494">
        <f>BR17</f>
        <v>0</v>
      </c>
      <c r="EO17" s="494">
        <f>CB17</f>
        <v>0</v>
      </c>
      <c r="EP17" s="494">
        <f>CL17</f>
        <v>0</v>
      </c>
      <c r="EQ17" s="494">
        <f>CV17</f>
        <v>20000</v>
      </c>
      <c r="ER17" s="494">
        <f>DF17</f>
        <v>0</v>
      </c>
      <c r="ES17" s="494">
        <f>DP17</f>
        <v>0</v>
      </c>
      <c r="ET17" s="494">
        <f>SUM(EH17:ES17)</f>
        <v>20000</v>
      </c>
    </row>
    <row r="18" spans="1:150" ht="100.5" customHeight="1" thickBot="1">
      <c r="A18" s="303"/>
      <c r="B18" s="640"/>
      <c r="C18" s="697" t="s">
        <v>211</v>
      </c>
      <c r="D18" s="698"/>
      <c r="E18" s="699"/>
      <c r="F18" s="307" t="s">
        <v>117</v>
      </c>
      <c r="G18" s="308" t="s">
        <v>118</v>
      </c>
      <c r="H18" s="138"/>
      <c r="I18" s="45"/>
      <c r="J18" s="336"/>
      <c r="K18" s="336"/>
      <c r="L18" s="336"/>
      <c r="M18" s="45"/>
      <c r="N18" s="45"/>
      <c r="O18" s="45"/>
      <c r="P18" s="48"/>
      <c r="Q18" s="106"/>
      <c r="R18" s="138"/>
      <c r="S18" s="45"/>
      <c r="T18" s="336"/>
      <c r="U18" s="336"/>
      <c r="V18" s="336"/>
      <c r="W18" s="336"/>
      <c r="X18" s="45"/>
      <c r="Y18" s="45"/>
      <c r="Z18" s="48"/>
      <c r="AA18" s="106"/>
      <c r="AB18" s="138"/>
      <c r="AC18" s="45"/>
      <c r="AD18" s="336"/>
      <c r="AE18" s="336"/>
      <c r="AF18" s="336"/>
      <c r="AG18" s="336"/>
      <c r="AH18" s="45"/>
      <c r="AI18" s="45"/>
      <c r="AJ18" s="48"/>
      <c r="AK18" s="106"/>
      <c r="AL18" s="306"/>
      <c r="AM18" s="45"/>
      <c r="AN18" s="388"/>
      <c r="AO18" s="388"/>
      <c r="AP18" s="388"/>
      <c r="AQ18" s="388"/>
      <c r="AR18" s="45"/>
      <c r="AS18" s="45"/>
      <c r="AT18" s="48"/>
      <c r="AU18" s="106"/>
      <c r="AV18" s="138"/>
      <c r="AW18" s="45"/>
      <c r="AX18" s="336"/>
      <c r="AY18" s="336"/>
      <c r="AZ18" s="336"/>
      <c r="BA18" s="336"/>
      <c r="BB18" s="45"/>
      <c r="BC18" s="45"/>
      <c r="BD18" s="388"/>
      <c r="BE18" s="106"/>
      <c r="BF18" s="410"/>
      <c r="BG18" s="387"/>
      <c r="BH18" s="411"/>
      <c r="BI18" s="412"/>
      <c r="BJ18" s="412"/>
      <c r="BK18" s="412"/>
      <c r="BL18" s="45"/>
      <c r="BM18" s="45"/>
      <c r="BN18" s="413"/>
      <c r="BO18" s="106"/>
      <c r="BP18" s="138" t="s">
        <v>223</v>
      </c>
      <c r="BQ18" s="45" t="s">
        <v>223</v>
      </c>
      <c r="BR18" s="336"/>
      <c r="BS18" s="336"/>
      <c r="BT18" s="336"/>
      <c r="BU18" s="336"/>
      <c r="BV18" s="45"/>
      <c r="BW18" s="45"/>
      <c r="BX18" s="48" t="s">
        <v>224</v>
      </c>
      <c r="BY18" s="106"/>
      <c r="BZ18" s="410"/>
      <c r="CA18" s="418"/>
      <c r="CB18" s="387"/>
      <c r="CC18" s="387"/>
      <c r="CD18" s="387"/>
      <c r="CE18" s="387"/>
      <c r="CF18" s="45"/>
      <c r="CG18" s="45"/>
      <c r="CH18" s="48"/>
      <c r="CI18" s="106"/>
      <c r="CJ18" s="138"/>
      <c r="CK18" s="45"/>
      <c r="CL18" s="336"/>
      <c r="CM18" s="336"/>
      <c r="CN18" s="336"/>
      <c r="CO18" s="336"/>
      <c r="CP18" s="45"/>
      <c r="CQ18" s="45"/>
      <c r="CR18" s="48"/>
      <c r="CS18" s="106"/>
      <c r="CT18" s="148" t="s">
        <v>115</v>
      </c>
      <c r="CU18" s="341"/>
      <c r="CV18" s="354">
        <v>20000</v>
      </c>
      <c r="CW18" s="336"/>
      <c r="CX18" s="336"/>
      <c r="CY18" s="336"/>
      <c r="CZ18" s="45"/>
      <c r="DA18" s="45"/>
      <c r="DB18" s="48"/>
      <c r="DC18" s="106"/>
      <c r="DD18" s="138"/>
      <c r="DE18" s="45"/>
      <c r="DF18" s="336"/>
      <c r="DG18" s="336"/>
      <c r="DH18" s="336"/>
      <c r="DI18" s="336"/>
      <c r="DJ18" s="45"/>
      <c r="DK18" s="45"/>
      <c r="DL18" s="48"/>
      <c r="DM18" s="106"/>
      <c r="DN18" s="138"/>
      <c r="DO18" s="45"/>
      <c r="DP18" s="336"/>
      <c r="DQ18" s="336"/>
      <c r="DR18" s="336"/>
      <c r="DS18" s="45"/>
      <c r="DT18" s="45"/>
      <c r="DU18" s="45"/>
      <c r="DV18" s="48"/>
      <c r="DW18" s="106"/>
      <c r="DX18" s="163">
        <f t="shared" ref="DX18" si="0">J18+T18+AD18+AN18+AX18+BH18+BR18+CB18+CL18+CV18+DF18+DP18</f>
        <v>20000</v>
      </c>
      <c r="DY18" s="442">
        <f t="shared" ref="DY18" si="1">K18+U18+AE18+AO18+AY18+BI18+BS18+CC18+CM18+CW18+DG18+DQ18</f>
        <v>0</v>
      </c>
      <c r="DZ18" s="442">
        <f t="shared" ref="DZ18" si="2">DX18-DY18</f>
        <v>20000</v>
      </c>
      <c r="EA18" s="45" t="s">
        <v>119</v>
      </c>
      <c r="EB18" s="45">
        <v>3751</v>
      </c>
      <c r="EC18" s="194">
        <v>100</v>
      </c>
      <c r="ED18" s="443"/>
      <c r="EE18" s="106"/>
      <c r="EF18" s="494">
        <f t="shared" ref="EF18" si="3">EB18</f>
        <v>3751</v>
      </c>
      <c r="EG18" s="494" t="str">
        <f t="shared" ref="EG18" si="4">EA18</f>
        <v>Becas y otras ayudas para programas de capacitación.</v>
      </c>
      <c r="EH18" s="494">
        <f t="shared" ref="EH18" si="5">J18</f>
        <v>0</v>
      </c>
      <c r="EI18" s="494">
        <f t="shared" ref="EI18" si="6">T18</f>
        <v>0</v>
      </c>
      <c r="EJ18" s="494">
        <f t="shared" ref="EJ18" si="7">AD18</f>
        <v>0</v>
      </c>
      <c r="EK18" s="494">
        <f t="shared" ref="EK18" si="8">AN18</f>
        <v>0</v>
      </c>
      <c r="EL18" s="494">
        <f t="shared" ref="EL18" si="9">AX18</f>
        <v>0</v>
      </c>
      <c r="EM18" s="494">
        <f t="shared" ref="EM18" si="10">BH18</f>
        <v>0</v>
      </c>
      <c r="EN18" s="494">
        <f t="shared" ref="EN18" si="11">BR18</f>
        <v>0</v>
      </c>
      <c r="EO18" s="494">
        <f t="shared" ref="EO18" si="12">CB18</f>
        <v>0</v>
      </c>
      <c r="EP18" s="494">
        <f t="shared" ref="EP18" si="13">CL18</f>
        <v>0</v>
      </c>
      <c r="EQ18" s="494">
        <f t="shared" ref="EQ18" si="14">CV18</f>
        <v>20000</v>
      </c>
      <c r="ER18" s="494">
        <f t="shared" ref="ER18" si="15">DF18</f>
        <v>0</v>
      </c>
      <c r="ES18" s="494">
        <f t="shared" ref="ES18" si="16">DP18</f>
        <v>0</v>
      </c>
      <c r="ET18" s="494">
        <f t="shared" ref="ET18" si="17">SUM(EH18:ES18)</f>
        <v>20000</v>
      </c>
    </row>
    <row r="19" spans="1:150" ht="100.5" customHeight="1">
      <c r="A19" s="303"/>
      <c r="B19" s="641" t="s">
        <v>120</v>
      </c>
      <c r="C19" s="700" t="s">
        <v>121</v>
      </c>
      <c r="D19" s="701"/>
      <c r="E19" s="702"/>
      <c r="F19" s="309" t="s">
        <v>122</v>
      </c>
      <c r="G19" s="310" t="s">
        <v>118</v>
      </c>
      <c r="H19" s="311"/>
      <c r="I19" s="337"/>
      <c r="J19" s="338"/>
      <c r="K19" s="338"/>
      <c r="L19" s="338"/>
      <c r="M19" s="337"/>
      <c r="N19" s="337"/>
      <c r="O19" s="337"/>
      <c r="P19" s="339"/>
      <c r="Q19" s="370"/>
      <c r="R19" s="311"/>
      <c r="S19" s="337"/>
      <c r="T19" s="338"/>
      <c r="U19" s="338"/>
      <c r="V19" s="338"/>
      <c r="W19" s="338"/>
      <c r="X19" s="337"/>
      <c r="Y19" s="337"/>
      <c r="Z19" s="339"/>
      <c r="AA19" s="370"/>
      <c r="AB19" s="311"/>
      <c r="AC19" s="337"/>
      <c r="AD19" s="338"/>
      <c r="AE19" s="338"/>
      <c r="AF19" s="338"/>
      <c r="AG19" s="338"/>
      <c r="AH19" s="337"/>
      <c r="AI19" s="337"/>
      <c r="AJ19" s="339"/>
      <c r="AK19" s="370"/>
      <c r="AL19" s="311"/>
      <c r="AM19" s="337"/>
      <c r="AN19" s="338"/>
      <c r="AO19" s="338"/>
      <c r="AP19" s="338"/>
      <c r="AQ19" s="338"/>
      <c r="AR19" s="337"/>
      <c r="AS19" s="337"/>
      <c r="AT19" s="339"/>
      <c r="AU19" s="370"/>
      <c r="AV19" s="504" t="s">
        <v>115</v>
      </c>
      <c r="AW19" s="337"/>
      <c r="AX19" s="338"/>
      <c r="AY19" s="338"/>
      <c r="AZ19" s="338"/>
      <c r="BA19" s="338"/>
      <c r="BB19" s="337"/>
      <c r="BC19" s="337"/>
      <c r="BD19" s="404"/>
      <c r="BE19" s="370"/>
      <c r="BF19" s="311"/>
      <c r="BG19" s="337"/>
      <c r="BH19" s="338"/>
      <c r="BI19" s="338"/>
      <c r="BJ19" s="338"/>
      <c r="BK19" s="338"/>
      <c r="BL19" s="337"/>
      <c r="BM19" s="337"/>
      <c r="BN19" s="339"/>
      <c r="BO19" s="370"/>
      <c r="BP19" s="414"/>
      <c r="BQ19" s="337"/>
      <c r="BR19" s="338"/>
      <c r="BS19" s="338"/>
      <c r="BT19" s="338"/>
      <c r="BU19" s="338"/>
      <c r="BV19" s="337"/>
      <c r="BW19" s="337"/>
      <c r="BX19" s="339"/>
      <c r="BY19" s="370"/>
      <c r="BZ19" s="311"/>
      <c r="CA19" s="337"/>
      <c r="CB19" s="338"/>
      <c r="CC19" s="338"/>
      <c r="CD19" s="338"/>
      <c r="CE19" s="338"/>
      <c r="CF19" s="337"/>
      <c r="CG19" s="337"/>
      <c r="CH19" s="339"/>
      <c r="CI19" s="370"/>
      <c r="CJ19" s="311" t="s">
        <v>115</v>
      </c>
      <c r="CK19" s="337"/>
      <c r="CL19" s="338"/>
      <c r="CM19" s="338"/>
      <c r="CN19" s="338"/>
      <c r="CO19" s="338"/>
      <c r="CP19" s="337"/>
      <c r="CQ19" s="337"/>
      <c r="CR19" s="339"/>
      <c r="CS19" s="370"/>
      <c r="CT19" s="311"/>
      <c r="CU19" s="337"/>
      <c r="CV19" s="338"/>
      <c r="CW19" s="338"/>
      <c r="CX19" s="338"/>
      <c r="CY19" s="338"/>
      <c r="CZ19" s="337"/>
      <c r="DA19" s="337"/>
      <c r="DB19" s="339"/>
      <c r="DC19" s="370"/>
      <c r="DD19" s="311"/>
      <c r="DE19" s="337"/>
      <c r="DF19" s="338"/>
      <c r="DG19" s="338"/>
      <c r="DH19" s="338"/>
      <c r="DI19" s="338"/>
      <c r="DJ19" s="337"/>
      <c r="DK19" s="337"/>
      <c r="DL19" s="339"/>
      <c r="DM19" s="370" t="s">
        <v>251</v>
      </c>
      <c r="DN19" s="311"/>
      <c r="DO19" s="337"/>
      <c r="DP19" s="338"/>
      <c r="DQ19" s="338"/>
      <c r="DR19" s="338"/>
      <c r="DS19" s="337"/>
      <c r="DT19" s="337"/>
      <c r="DU19" s="337"/>
      <c r="DV19" s="339"/>
      <c r="DW19" s="370" t="s">
        <v>251</v>
      </c>
      <c r="DX19" s="429">
        <f t="shared" ref="DX19:DX28" si="18">J19+T19+AD19+AN19+AX19+BH19+BR19+CB19+CL19+CV19+DF19+DP19</f>
        <v>0</v>
      </c>
      <c r="DY19" s="444">
        <f t="shared" ref="DY19:DY28" si="19">K19+U19+AE19+AO19+AY19+BI19+BS19+CC19+CM19+CW19+DG19+DQ19</f>
        <v>0</v>
      </c>
      <c r="DZ19" s="444">
        <f t="shared" ref="DZ19:DZ29" si="20">DX19-DY19</f>
        <v>0</v>
      </c>
      <c r="EA19" s="445" t="s">
        <v>119</v>
      </c>
      <c r="EB19" s="337">
        <v>4421</v>
      </c>
      <c r="EC19" s="446">
        <v>0</v>
      </c>
      <c r="ED19" s="447"/>
      <c r="EE19" s="370"/>
      <c r="EF19" s="494">
        <f t="shared" ref="EF19:EF30" si="21">EB19</f>
        <v>4421</v>
      </c>
      <c r="EG19" s="494" t="str">
        <f t="shared" ref="EG19:EG30" si="22">EA19</f>
        <v>Becas y otras ayudas para programas de capacitación.</v>
      </c>
      <c r="EH19" s="494">
        <f t="shared" ref="EH19:EH30" si="23">J19</f>
        <v>0</v>
      </c>
      <c r="EI19" s="494">
        <f t="shared" ref="EI19:EI30" si="24">T19</f>
        <v>0</v>
      </c>
      <c r="EJ19" s="494">
        <f t="shared" ref="EJ19:EJ30" si="25">AD19</f>
        <v>0</v>
      </c>
      <c r="EK19" s="494">
        <f t="shared" ref="EK19:EK30" si="26">AN19</f>
        <v>0</v>
      </c>
      <c r="EL19" s="494">
        <f t="shared" ref="EL19:EL30" si="27">AX19</f>
        <v>0</v>
      </c>
      <c r="EM19" s="494">
        <f t="shared" ref="EM19:EM30" si="28">BH19</f>
        <v>0</v>
      </c>
      <c r="EN19" s="494">
        <f t="shared" ref="EN19:EN30" si="29">BR19</f>
        <v>0</v>
      </c>
      <c r="EO19" s="494">
        <f t="shared" ref="EO19:EO30" si="30">CB19</f>
        <v>0</v>
      </c>
      <c r="EP19" s="494">
        <f t="shared" ref="EP19:EP30" si="31">CL19</f>
        <v>0</v>
      </c>
      <c r="EQ19" s="494">
        <f t="shared" ref="EQ19:EQ30" si="32">CV19</f>
        <v>0</v>
      </c>
      <c r="ER19" s="494">
        <f t="shared" ref="ER19:ER30" si="33">DF19</f>
        <v>0</v>
      </c>
      <c r="ES19" s="494">
        <f t="shared" ref="ES19:ES30" si="34">DP19</f>
        <v>0</v>
      </c>
      <c r="ET19" s="494">
        <f t="shared" ref="ET19:ET30" si="35">SUM(EH19:ES19)</f>
        <v>0</v>
      </c>
    </row>
    <row r="20" spans="1:150" ht="100.5" customHeight="1" thickBot="1">
      <c r="A20" s="303"/>
      <c r="B20" s="642"/>
      <c r="C20" s="655" t="s">
        <v>123</v>
      </c>
      <c r="D20" s="656"/>
      <c r="E20" s="657"/>
      <c r="F20" s="312" t="s">
        <v>124</v>
      </c>
      <c r="G20" s="313" t="s">
        <v>125</v>
      </c>
      <c r="H20" s="91"/>
      <c r="I20" s="38"/>
      <c r="J20" s="340"/>
      <c r="K20" s="340"/>
      <c r="L20" s="340"/>
      <c r="M20" s="38"/>
      <c r="N20" s="38"/>
      <c r="O20" s="38"/>
      <c r="P20" s="61"/>
      <c r="Q20" s="117"/>
      <c r="R20" s="91"/>
      <c r="S20" s="38"/>
      <c r="T20" s="340"/>
      <c r="U20" s="340"/>
      <c r="V20" s="340"/>
      <c r="W20" s="340"/>
      <c r="X20" s="38"/>
      <c r="Y20" s="38"/>
      <c r="Z20" s="61"/>
      <c r="AA20" s="117"/>
      <c r="AB20" s="91"/>
      <c r="AC20" s="38"/>
      <c r="AD20" s="340"/>
      <c r="AE20" s="340"/>
      <c r="AF20" s="340"/>
      <c r="AG20" s="340"/>
      <c r="AH20" s="38"/>
      <c r="AI20" s="38"/>
      <c r="AJ20" s="61"/>
      <c r="AK20" s="117"/>
      <c r="AL20" s="91"/>
      <c r="AM20" s="38"/>
      <c r="AN20" s="340"/>
      <c r="AO20" s="395"/>
      <c r="AP20" s="395"/>
      <c r="AQ20" s="395"/>
      <c r="AR20" s="396"/>
      <c r="AS20" s="397"/>
      <c r="AT20" s="398"/>
      <c r="AU20" s="117"/>
      <c r="AV20" s="148" t="s">
        <v>115</v>
      </c>
      <c r="AW20" s="38"/>
      <c r="AX20" s="340">
        <v>5000</v>
      </c>
      <c r="AY20" s="340"/>
      <c r="AZ20" s="340"/>
      <c r="BA20" s="340"/>
      <c r="BB20" s="38"/>
      <c r="BC20" s="38"/>
      <c r="BD20" s="405"/>
      <c r="BE20" s="117" t="s">
        <v>247</v>
      </c>
      <c r="BF20" s="148" t="s">
        <v>115</v>
      </c>
      <c r="BG20" s="492"/>
      <c r="BH20" s="340">
        <v>5000</v>
      </c>
      <c r="BI20" s="340"/>
      <c r="BJ20" s="340"/>
      <c r="BK20" s="340"/>
      <c r="BL20" s="38"/>
      <c r="BM20" s="38"/>
      <c r="BN20" s="61"/>
      <c r="BO20" s="117" t="s">
        <v>247</v>
      </c>
      <c r="BP20" s="148" t="s">
        <v>115</v>
      </c>
      <c r="BQ20" s="492"/>
      <c r="BR20" s="340">
        <v>5000</v>
      </c>
      <c r="BS20" s="340"/>
      <c r="BT20" s="340"/>
      <c r="BU20" s="340"/>
      <c r="BV20" s="38"/>
      <c r="BW20" s="38"/>
      <c r="BX20" s="61"/>
      <c r="BY20" s="117" t="s">
        <v>247</v>
      </c>
      <c r="BZ20" s="148" t="s">
        <v>115</v>
      </c>
      <c r="CA20" s="492"/>
      <c r="CB20" s="340">
        <v>5000</v>
      </c>
      <c r="CC20" s="340"/>
      <c r="CD20" s="340"/>
      <c r="CE20" s="340"/>
      <c r="CF20" s="38"/>
      <c r="CG20" s="38"/>
      <c r="CH20" s="61"/>
      <c r="CI20" s="117" t="s">
        <v>247</v>
      </c>
      <c r="CJ20" s="148"/>
      <c r="CK20" s="492"/>
      <c r="CL20" s="340"/>
      <c r="CM20" s="340"/>
      <c r="CN20" s="340"/>
      <c r="CO20" s="340"/>
      <c r="CP20" s="38"/>
      <c r="CQ20" s="38"/>
      <c r="CR20" s="61"/>
      <c r="CS20" s="117"/>
      <c r="CT20" s="148" t="s">
        <v>115</v>
      </c>
      <c r="CU20" s="492"/>
      <c r="CV20" s="340">
        <v>5000</v>
      </c>
      <c r="CW20" s="340"/>
      <c r="CX20" s="340"/>
      <c r="CY20" s="340"/>
      <c r="CZ20" s="38"/>
      <c r="DA20" s="38"/>
      <c r="DB20" s="61"/>
      <c r="DC20" s="117"/>
      <c r="DD20" s="148" t="s">
        <v>115</v>
      </c>
      <c r="DE20" s="492"/>
      <c r="DF20" s="340">
        <v>5000</v>
      </c>
      <c r="DG20" s="340"/>
      <c r="DH20" s="340"/>
      <c r="DI20" s="340"/>
      <c r="DJ20" s="38"/>
      <c r="DK20" s="38"/>
      <c r="DL20" s="61"/>
      <c r="DM20" s="117"/>
      <c r="DN20" s="91"/>
      <c r="DO20" s="38"/>
      <c r="DP20" s="340"/>
      <c r="DQ20" s="340"/>
      <c r="DR20" s="340"/>
      <c r="DS20" s="38"/>
      <c r="DT20" s="38"/>
      <c r="DU20" s="38"/>
      <c r="DV20" s="61"/>
      <c r="DW20" s="117"/>
      <c r="DX20" s="162">
        <f t="shared" si="18"/>
        <v>30000</v>
      </c>
      <c r="DY20" s="448">
        <f t="shared" si="19"/>
        <v>0</v>
      </c>
      <c r="DZ20" s="448">
        <f t="shared" si="20"/>
        <v>30000</v>
      </c>
      <c r="EA20" s="38" t="s">
        <v>126</v>
      </c>
      <c r="EB20" s="183">
        <v>3611</v>
      </c>
      <c r="EC20" s="184" t="s">
        <v>252</v>
      </c>
      <c r="ED20" s="190"/>
      <c r="EE20" s="117"/>
      <c r="EF20" s="494">
        <f t="shared" si="21"/>
        <v>3611</v>
      </c>
      <c r="EG20" s="494" t="str">
        <f t="shared" si="22"/>
        <v>Difusión por radio, televisión y otros medios de mensajes comerciales.</v>
      </c>
      <c r="EH20" s="494">
        <f t="shared" si="23"/>
        <v>0</v>
      </c>
      <c r="EI20" s="494">
        <f t="shared" si="24"/>
        <v>0</v>
      </c>
      <c r="EJ20" s="494">
        <f t="shared" si="25"/>
        <v>0</v>
      </c>
      <c r="EK20" s="494">
        <f t="shared" si="26"/>
        <v>0</v>
      </c>
      <c r="EL20" s="494">
        <f t="shared" si="27"/>
        <v>5000</v>
      </c>
      <c r="EM20" s="494">
        <f t="shared" si="28"/>
        <v>5000</v>
      </c>
      <c r="EN20" s="494">
        <f t="shared" si="29"/>
        <v>5000</v>
      </c>
      <c r="EO20" s="494">
        <f t="shared" si="30"/>
        <v>5000</v>
      </c>
      <c r="EP20" s="494">
        <f t="shared" si="31"/>
        <v>0</v>
      </c>
      <c r="EQ20" s="494">
        <f t="shared" si="32"/>
        <v>5000</v>
      </c>
      <c r="ER20" s="494">
        <f t="shared" si="33"/>
        <v>5000</v>
      </c>
      <c r="ES20" s="494">
        <f t="shared" si="34"/>
        <v>0</v>
      </c>
      <c r="ET20" s="494">
        <f t="shared" si="35"/>
        <v>30000</v>
      </c>
    </row>
    <row r="21" spans="1:150" ht="100.5" customHeight="1" thickBot="1">
      <c r="A21" s="303"/>
      <c r="B21" s="643"/>
      <c r="C21" s="666" t="s">
        <v>127</v>
      </c>
      <c r="D21" s="667"/>
      <c r="E21" s="668"/>
      <c r="F21" s="314" t="s">
        <v>122</v>
      </c>
      <c r="G21" s="315" t="s">
        <v>118</v>
      </c>
      <c r="H21" s="316"/>
      <c r="I21" s="341"/>
      <c r="J21" s="342"/>
      <c r="K21" s="342"/>
      <c r="L21" s="342"/>
      <c r="M21" s="341"/>
      <c r="N21" s="343"/>
      <c r="O21" s="343"/>
      <c r="P21" s="344"/>
      <c r="Q21" s="343"/>
      <c r="R21" s="316"/>
      <c r="S21" s="341"/>
      <c r="T21" s="342"/>
      <c r="U21" s="342"/>
      <c r="V21" s="342"/>
      <c r="W21" s="342"/>
      <c r="X21" s="341"/>
      <c r="Y21" s="380"/>
      <c r="Z21" s="344"/>
      <c r="AA21" s="374"/>
      <c r="AB21" s="316"/>
      <c r="AC21" s="341"/>
      <c r="AD21" s="342"/>
      <c r="AE21" s="342"/>
      <c r="AF21" s="342"/>
      <c r="AG21" s="342"/>
      <c r="AH21" s="341"/>
      <c r="AI21" s="343"/>
      <c r="AJ21" s="344"/>
      <c r="AK21" s="374"/>
      <c r="AL21" s="316"/>
      <c r="AM21" s="341"/>
      <c r="AN21" s="342"/>
      <c r="AO21" s="342"/>
      <c r="AP21" s="342"/>
      <c r="AQ21" s="342"/>
      <c r="AR21" s="341"/>
      <c r="AS21" s="380"/>
      <c r="AT21" s="344"/>
      <c r="AU21" s="374"/>
      <c r="AV21" s="316"/>
      <c r="AW21" s="341"/>
      <c r="AX21" s="354"/>
      <c r="AY21" s="354"/>
      <c r="AZ21" s="354"/>
      <c r="BA21" s="354"/>
      <c r="BB21" s="341"/>
      <c r="BC21" s="341"/>
      <c r="BD21" s="344"/>
      <c r="BE21" s="374"/>
      <c r="BF21" s="316"/>
      <c r="BG21" s="341"/>
      <c r="BH21" s="354"/>
      <c r="BI21" s="354"/>
      <c r="BJ21" s="354"/>
      <c r="BK21" s="354"/>
      <c r="BL21" s="341"/>
      <c r="BM21" s="341"/>
      <c r="BN21" s="344"/>
      <c r="BO21" s="374"/>
      <c r="BP21" s="316"/>
      <c r="BQ21" s="341"/>
      <c r="BR21" s="354"/>
      <c r="BS21" s="354"/>
      <c r="BT21" s="354"/>
      <c r="BU21" s="354"/>
      <c r="BV21" s="341"/>
      <c r="BW21" s="341"/>
      <c r="BX21" s="344"/>
      <c r="BY21" s="374"/>
      <c r="BZ21" s="316"/>
      <c r="CA21" s="341"/>
      <c r="CB21" s="354"/>
      <c r="CC21" s="354"/>
      <c r="CD21" s="354"/>
      <c r="CE21" s="354"/>
      <c r="CF21" s="341"/>
      <c r="CG21" s="341"/>
      <c r="CH21" s="344"/>
      <c r="CI21" s="374"/>
      <c r="CJ21" s="422" t="s">
        <v>115</v>
      </c>
      <c r="CK21" s="341"/>
      <c r="CL21" s="354"/>
      <c r="CM21" s="354"/>
      <c r="CN21" s="354"/>
      <c r="CO21" s="354"/>
      <c r="CP21" s="341"/>
      <c r="CQ21" s="341"/>
      <c r="CR21" s="344"/>
      <c r="CS21" s="374"/>
      <c r="CT21" s="422" t="s">
        <v>115</v>
      </c>
      <c r="CU21" s="341"/>
      <c r="CV21" s="354"/>
      <c r="CW21" s="354"/>
      <c r="CX21" s="354"/>
      <c r="CY21" s="354"/>
      <c r="CZ21" s="341"/>
      <c r="DA21" s="341"/>
      <c r="DB21" s="344"/>
      <c r="DC21" s="374"/>
      <c r="DD21" s="422" t="s">
        <v>115</v>
      </c>
      <c r="DE21" s="341"/>
      <c r="DF21" s="354"/>
      <c r="DG21" s="354"/>
      <c r="DH21" s="354"/>
      <c r="DI21" s="354"/>
      <c r="DJ21" s="341"/>
      <c r="DK21" s="341"/>
      <c r="DL21" s="344"/>
      <c r="DM21" s="370" t="s">
        <v>251</v>
      </c>
      <c r="DN21" s="422" t="s">
        <v>115</v>
      </c>
      <c r="DO21" s="341"/>
      <c r="DP21" s="354"/>
      <c r="DQ21" s="354"/>
      <c r="DR21" s="354"/>
      <c r="DS21" s="341"/>
      <c r="DT21" s="341"/>
      <c r="DU21" s="341"/>
      <c r="DV21" s="344"/>
      <c r="DW21" s="370" t="s">
        <v>251</v>
      </c>
      <c r="DX21" s="430">
        <f t="shared" si="18"/>
        <v>0</v>
      </c>
      <c r="DY21" s="449">
        <f t="shared" si="19"/>
        <v>0</v>
      </c>
      <c r="DZ21" s="449">
        <f t="shared" si="20"/>
        <v>0</v>
      </c>
      <c r="EA21" s="341" t="s">
        <v>119</v>
      </c>
      <c r="EB21" s="341">
        <v>4421</v>
      </c>
      <c r="EC21" s="450" t="s">
        <v>252</v>
      </c>
      <c r="ED21" s="451"/>
      <c r="EE21" s="374"/>
      <c r="EF21" s="494">
        <f t="shared" si="21"/>
        <v>4421</v>
      </c>
      <c r="EG21" s="494" t="str">
        <f t="shared" si="22"/>
        <v>Becas y otras ayudas para programas de capacitación.</v>
      </c>
      <c r="EH21" s="494">
        <f t="shared" si="23"/>
        <v>0</v>
      </c>
      <c r="EI21" s="494">
        <f t="shared" si="24"/>
        <v>0</v>
      </c>
      <c r="EJ21" s="494">
        <f t="shared" si="25"/>
        <v>0</v>
      </c>
      <c r="EK21" s="494">
        <f t="shared" si="26"/>
        <v>0</v>
      </c>
      <c r="EL21" s="494">
        <f t="shared" si="27"/>
        <v>0</v>
      </c>
      <c r="EM21" s="494">
        <f t="shared" si="28"/>
        <v>0</v>
      </c>
      <c r="EN21" s="494">
        <f t="shared" si="29"/>
        <v>0</v>
      </c>
      <c r="EO21" s="494">
        <f t="shared" si="30"/>
        <v>0</v>
      </c>
      <c r="EP21" s="494">
        <f t="shared" si="31"/>
        <v>0</v>
      </c>
      <c r="EQ21" s="494">
        <f t="shared" si="32"/>
        <v>0</v>
      </c>
      <c r="ER21" s="494">
        <f t="shared" si="33"/>
        <v>0</v>
      </c>
      <c r="ES21" s="494">
        <f t="shared" si="34"/>
        <v>0</v>
      </c>
      <c r="ET21" s="494">
        <f t="shared" si="35"/>
        <v>0</v>
      </c>
    </row>
    <row r="22" spans="1:150" ht="100.5" customHeight="1" thickBot="1">
      <c r="A22" s="317"/>
      <c r="B22" s="318" t="s">
        <v>128</v>
      </c>
      <c r="C22" s="669" t="s">
        <v>129</v>
      </c>
      <c r="D22" s="670"/>
      <c r="E22" s="671"/>
      <c r="F22" s="319" t="s">
        <v>124</v>
      </c>
      <c r="G22" s="320" t="s">
        <v>130</v>
      </c>
      <c r="H22" s="321"/>
      <c r="I22" s="345"/>
      <c r="J22" s="346"/>
      <c r="K22" s="347"/>
      <c r="L22" s="347"/>
      <c r="M22" s="348"/>
      <c r="N22" s="349"/>
      <c r="O22" s="349"/>
      <c r="P22" s="350"/>
      <c r="Q22" s="371"/>
      <c r="R22" s="372"/>
      <c r="S22" s="345"/>
      <c r="T22" s="346"/>
      <c r="U22" s="346"/>
      <c r="V22" s="346"/>
      <c r="W22" s="346"/>
      <c r="X22" s="345"/>
      <c r="Y22" s="345"/>
      <c r="Z22" s="350"/>
      <c r="AA22" s="371"/>
      <c r="AB22" s="372"/>
      <c r="AC22" s="345"/>
      <c r="AD22" s="346"/>
      <c r="AE22" s="346"/>
      <c r="AF22" s="346"/>
      <c r="AG22" s="346"/>
      <c r="AH22" s="345"/>
      <c r="AI22" s="345"/>
      <c r="AJ22" s="350"/>
      <c r="AK22" s="371"/>
      <c r="AL22" s="389" t="s">
        <v>115</v>
      </c>
      <c r="AM22" s="345"/>
      <c r="AN22" s="346"/>
      <c r="AO22" s="346"/>
      <c r="AP22" s="346"/>
      <c r="AQ22" s="346"/>
      <c r="AR22" s="345"/>
      <c r="AS22" s="345"/>
      <c r="AT22" s="350"/>
      <c r="AU22" s="371"/>
      <c r="AV22" s="516" t="s">
        <v>223</v>
      </c>
      <c r="AW22" s="517" t="s">
        <v>223</v>
      </c>
      <c r="AX22" s="406"/>
      <c r="AY22" s="406"/>
      <c r="AZ22" s="406"/>
      <c r="BA22" s="406"/>
      <c r="BB22" s="345"/>
      <c r="BC22" s="345"/>
      <c r="BD22" s="350" t="s">
        <v>240</v>
      </c>
      <c r="BE22" s="371"/>
      <c r="BF22" s="389"/>
      <c r="BG22" s="345"/>
      <c r="BH22" s="346"/>
      <c r="BI22" s="346"/>
      <c r="BJ22" s="346"/>
      <c r="BK22" s="346"/>
      <c r="BL22" s="345"/>
      <c r="BM22" s="345"/>
      <c r="BN22" s="350" t="s">
        <v>240</v>
      </c>
      <c r="BO22" s="371"/>
      <c r="BP22" s="415"/>
      <c r="BQ22" s="345"/>
      <c r="BR22" s="346"/>
      <c r="BS22" s="346"/>
      <c r="BT22" s="346"/>
      <c r="BU22" s="346"/>
      <c r="BV22" s="345"/>
      <c r="BW22" s="345"/>
      <c r="BX22" s="350" t="s">
        <v>240</v>
      </c>
      <c r="BY22" s="371"/>
      <c r="BZ22" s="321"/>
      <c r="CA22" s="345"/>
      <c r="CB22" s="419"/>
      <c r="CC22" s="419"/>
      <c r="CD22" s="419"/>
      <c r="CE22" s="419"/>
      <c r="CF22" s="345"/>
      <c r="CG22" s="423"/>
      <c r="CH22" s="350" t="s">
        <v>240</v>
      </c>
      <c r="CI22" s="371"/>
      <c r="CJ22" s="389" t="s">
        <v>115</v>
      </c>
      <c r="CK22" s="345"/>
      <c r="CL22" s="346"/>
      <c r="CM22" s="346"/>
      <c r="CN22" s="346"/>
      <c r="CO22" s="346"/>
      <c r="CP22" s="345"/>
      <c r="CQ22" s="345"/>
      <c r="CR22" s="350" t="s">
        <v>240</v>
      </c>
      <c r="CS22" s="371"/>
      <c r="CT22" s="372"/>
      <c r="CU22" s="345"/>
      <c r="CV22" s="346"/>
      <c r="CW22" s="346"/>
      <c r="CX22" s="346"/>
      <c r="CY22" s="346"/>
      <c r="CZ22" s="345"/>
      <c r="DA22" s="345"/>
      <c r="DB22" s="350" t="s">
        <v>240</v>
      </c>
      <c r="DC22" s="371"/>
      <c r="DD22" s="372"/>
      <c r="DE22" s="345"/>
      <c r="DF22" s="346"/>
      <c r="DG22" s="346"/>
      <c r="DH22" s="346"/>
      <c r="DI22" s="346"/>
      <c r="DJ22" s="345"/>
      <c r="DK22" s="345"/>
      <c r="DL22" s="350" t="s">
        <v>240</v>
      </c>
      <c r="DM22" s="371"/>
      <c r="DN22" s="389" t="s">
        <v>115</v>
      </c>
      <c r="DO22" s="345"/>
      <c r="DP22" s="346"/>
      <c r="DQ22" s="346"/>
      <c r="DR22" s="346"/>
      <c r="DS22" s="345"/>
      <c r="DT22" s="345"/>
      <c r="DU22" s="345"/>
      <c r="DV22" s="350" t="s">
        <v>240</v>
      </c>
      <c r="DW22" s="371"/>
      <c r="DX22" s="284">
        <f t="shared" si="18"/>
        <v>0</v>
      </c>
      <c r="DY22" s="452">
        <f t="shared" si="19"/>
        <v>0</v>
      </c>
      <c r="DZ22" s="452">
        <f t="shared" si="20"/>
        <v>0</v>
      </c>
      <c r="EA22" s="345" t="s">
        <v>119</v>
      </c>
      <c r="EB22" s="345">
        <v>4421</v>
      </c>
      <c r="EC22" s="453">
        <v>100</v>
      </c>
      <c r="ED22" s="454"/>
      <c r="EE22" s="371"/>
      <c r="EF22" s="494">
        <f t="shared" si="21"/>
        <v>4421</v>
      </c>
      <c r="EG22" s="494" t="str">
        <f t="shared" si="22"/>
        <v>Becas y otras ayudas para programas de capacitación.</v>
      </c>
      <c r="EH22" s="494">
        <f t="shared" si="23"/>
        <v>0</v>
      </c>
      <c r="EI22" s="494">
        <f t="shared" si="24"/>
        <v>0</v>
      </c>
      <c r="EJ22" s="494">
        <f t="shared" si="25"/>
        <v>0</v>
      </c>
      <c r="EK22" s="494">
        <f t="shared" si="26"/>
        <v>0</v>
      </c>
      <c r="EL22" s="494">
        <f t="shared" si="27"/>
        <v>0</v>
      </c>
      <c r="EM22" s="494">
        <f t="shared" si="28"/>
        <v>0</v>
      </c>
      <c r="EN22" s="494">
        <f t="shared" si="29"/>
        <v>0</v>
      </c>
      <c r="EO22" s="494">
        <f t="shared" si="30"/>
        <v>0</v>
      </c>
      <c r="EP22" s="494">
        <f t="shared" si="31"/>
        <v>0</v>
      </c>
      <c r="EQ22" s="494">
        <f t="shared" si="32"/>
        <v>0</v>
      </c>
      <c r="ER22" s="494">
        <f t="shared" si="33"/>
        <v>0</v>
      </c>
      <c r="ES22" s="494">
        <f t="shared" si="34"/>
        <v>0</v>
      </c>
      <c r="ET22" s="494">
        <f t="shared" si="35"/>
        <v>0</v>
      </c>
    </row>
    <row r="23" spans="1:150" ht="100.5" customHeight="1" thickBot="1">
      <c r="B23" s="641" t="s">
        <v>131</v>
      </c>
      <c r="C23" s="672" t="s">
        <v>132</v>
      </c>
      <c r="D23" s="673"/>
      <c r="E23" s="674"/>
      <c r="F23" s="309" t="s">
        <v>133</v>
      </c>
      <c r="G23" s="310" t="s">
        <v>118</v>
      </c>
      <c r="H23" s="311"/>
      <c r="I23" s="337"/>
      <c r="J23" s="338"/>
      <c r="K23" s="351"/>
      <c r="L23" s="351"/>
      <c r="M23" s="352"/>
      <c r="N23" s="353"/>
      <c r="O23" s="353"/>
      <c r="P23" s="339"/>
      <c r="Q23" s="370"/>
      <c r="R23" s="311"/>
      <c r="S23" s="337"/>
      <c r="T23" s="338"/>
      <c r="U23" s="351"/>
      <c r="V23" s="351"/>
      <c r="W23" s="351"/>
      <c r="X23" s="373"/>
      <c r="Y23" s="381"/>
      <c r="Z23" s="339"/>
      <c r="AA23" s="370"/>
      <c r="AB23" s="311"/>
      <c r="AC23" s="337"/>
      <c r="AD23" s="338"/>
      <c r="AE23" s="351"/>
      <c r="AF23" s="351"/>
      <c r="AG23" s="351"/>
      <c r="AH23" s="373"/>
      <c r="AI23" s="381"/>
      <c r="AJ23" s="390"/>
      <c r="AK23" s="391"/>
      <c r="AL23" s="311" t="s">
        <v>115</v>
      </c>
      <c r="AM23" s="337" t="s">
        <v>223</v>
      </c>
      <c r="AN23" s="338"/>
      <c r="AO23" s="351"/>
      <c r="AP23" s="351"/>
      <c r="AQ23" s="351"/>
      <c r="AR23" s="352"/>
      <c r="AS23" s="381"/>
      <c r="AT23" s="399"/>
      <c r="AU23" s="370" t="s">
        <v>241</v>
      </c>
      <c r="AV23" s="311" t="s">
        <v>216</v>
      </c>
      <c r="AW23" s="337" t="s">
        <v>216</v>
      </c>
      <c r="AX23" s="338"/>
      <c r="AY23" s="351"/>
      <c r="AZ23" s="351"/>
      <c r="BA23" s="351"/>
      <c r="BB23" s="373"/>
      <c r="BC23" s="512" t="s">
        <v>233</v>
      </c>
      <c r="BD23" s="407" t="s">
        <v>225</v>
      </c>
      <c r="BE23" s="370"/>
      <c r="BF23" s="311"/>
      <c r="BG23" s="337"/>
      <c r="BH23" s="338"/>
      <c r="BI23" s="351"/>
      <c r="BJ23" s="351"/>
      <c r="BK23" s="351"/>
      <c r="BL23" s="373"/>
      <c r="BM23" s="381"/>
      <c r="BN23" s="339"/>
      <c r="BO23" s="370"/>
      <c r="BP23" s="311"/>
      <c r="BQ23" s="337"/>
      <c r="BR23" s="338"/>
      <c r="BS23" s="351"/>
      <c r="BT23" s="351"/>
      <c r="BU23" s="351"/>
      <c r="BV23" s="373"/>
      <c r="BW23" s="381"/>
      <c r="BX23" s="339"/>
      <c r="BY23" s="370"/>
      <c r="BZ23" s="311" t="s">
        <v>115</v>
      </c>
      <c r="CA23" s="337"/>
      <c r="CB23" s="420"/>
      <c r="CC23" s="424"/>
      <c r="CD23" s="424"/>
      <c r="CE23" s="424"/>
      <c r="CF23" s="373"/>
      <c r="CG23" s="381"/>
      <c r="CH23" s="339"/>
      <c r="CI23" s="370"/>
      <c r="CJ23" s="311"/>
      <c r="CK23" s="337"/>
      <c r="CL23" s="338"/>
      <c r="CM23" s="351"/>
      <c r="CN23" s="351"/>
      <c r="CO23" s="351"/>
      <c r="CP23" s="373"/>
      <c r="CQ23" s="381"/>
      <c r="CR23" s="339"/>
      <c r="CS23" s="370"/>
      <c r="CT23" s="311"/>
      <c r="CU23" s="337"/>
      <c r="CV23" s="338"/>
      <c r="CW23" s="351"/>
      <c r="CX23" s="351"/>
      <c r="CY23" s="351"/>
      <c r="CZ23" s="373"/>
      <c r="DA23" s="381"/>
      <c r="DB23" s="339"/>
      <c r="DC23" s="370"/>
      <c r="DD23" s="311"/>
      <c r="DE23" s="337"/>
      <c r="DF23" s="338"/>
      <c r="DG23" s="351"/>
      <c r="DH23" s="351"/>
      <c r="DI23" s="351"/>
      <c r="DJ23" s="352"/>
      <c r="DK23" s="353"/>
      <c r="DL23" s="339"/>
      <c r="DM23" s="370"/>
      <c r="DN23" s="311" t="s">
        <v>115</v>
      </c>
      <c r="DO23" s="337"/>
      <c r="DP23" s="338"/>
      <c r="DQ23" s="351"/>
      <c r="DR23" s="351"/>
      <c r="DS23" s="352"/>
      <c r="DT23" s="353"/>
      <c r="DU23" s="353"/>
      <c r="DV23" s="339"/>
      <c r="DW23" s="370"/>
      <c r="DX23" s="429">
        <f t="shared" si="18"/>
        <v>0</v>
      </c>
      <c r="DY23" s="444">
        <f t="shared" si="19"/>
        <v>0</v>
      </c>
      <c r="DZ23" s="444">
        <f t="shared" si="20"/>
        <v>0</v>
      </c>
      <c r="EA23" s="337" t="s">
        <v>119</v>
      </c>
      <c r="EB23" s="337">
        <v>4421</v>
      </c>
      <c r="EC23" s="446">
        <v>100</v>
      </c>
      <c r="ED23" s="447"/>
      <c r="EE23" s="370"/>
      <c r="EF23" s="494">
        <f t="shared" si="21"/>
        <v>4421</v>
      </c>
      <c r="EG23" s="494" t="str">
        <f t="shared" si="22"/>
        <v>Becas y otras ayudas para programas de capacitación.</v>
      </c>
      <c r="EH23" s="494">
        <f t="shared" si="23"/>
        <v>0</v>
      </c>
      <c r="EI23" s="494">
        <f t="shared" si="24"/>
        <v>0</v>
      </c>
      <c r="EJ23" s="494">
        <f t="shared" si="25"/>
        <v>0</v>
      </c>
      <c r="EK23" s="494">
        <f t="shared" si="26"/>
        <v>0</v>
      </c>
      <c r="EL23" s="494">
        <f t="shared" si="27"/>
        <v>0</v>
      </c>
      <c r="EM23" s="494">
        <f t="shared" si="28"/>
        <v>0</v>
      </c>
      <c r="EN23" s="494">
        <f t="shared" si="29"/>
        <v>0</v>
      </c>
      <c r="EO23" s="494">
        <f t="shared" si="30"/>
        <v>0</v>
      </c>
      <c r="EP23" s="494">
        <f t="shared" si="31"/>
        <v>0</v>
      </c>
      <c r="EQ23" s="494">
        <f t="shared" si="32"/>
        <v>0</v>
      </c>
      <c r="ER23" s="494">
        <f t="shared" si="33"/>
        <v>0</v>
      </c>
      <c r="ES23" s="494">
        <f t="shared" si="34"/>
        <v>0</v>
      </c>
      <c r="ET23" s="494">
        <f t="shared" si="35"/>
        <v>0</v>
      </c>
    </row>
    <row r="24" spans="1:150" ht="100.5" customHeight="1" thickBot="1">
      <c r="B24" s="643"/>
      <c r="C24" s="675" t="s">
        <v>134</v>
      </c>
      <c r="D24" s="676"/>
      <c r="E24" s="677"/>
      <c r="F24" s="314" t="s">
        <v>135</v>
      </c>
      <c r="G24" s="315" t="s">
        <v>118</v>
      </c>
      <c r="H24" s="316"/>
      <c r="I24" s="341"/>
      <c r="J24" s="354">
        <v>0</v>
      </c>
      <c r="K24" s="354"/>
      <c r="L24" s="354"/>
      <c r="M24" s="355"/>
      <c r="N24" s="356"/>
      <c r="O24" s="356"/>
      <c r="P24" s="357"/>
      <c r="Q24" s="374"/>
      <c r="R24" s="316"/>
      <c r="S24" s="341"/>
      <c r="T24" s="354"/>
      <c r="U24" s="354"/>
      <c r="V24" s="354"/>
      <c r="W24" s="354"/>
      <c r="X24" s="355"/>
      <c r="Y24" s="382"/>
      <c r="Z24" s="357"/>
      <c r="AA24" s="374"/>
      <c r="AB24" s="316"/>
      <c r="AC24" s="341"/>
      <c r="AD24" s="354"/>
      <c r="AE24" s="354"/>
      <c r="AF24" s="354"/>
      <c r="AG24" s="354"/>
      <c r="AH24" s="355"/>
      <c r="AI24" s="356"/>
      <c r="AJ24" s="357"/>
      <c r="AK24" s="374"/>
      <c r="AL24" s="316" t="s">
        <v>115</v>
      </c>
      <c r="AM24" s="341" t="s">
        <v>223</v>
      </c>
      <c r="AN24" s="354"/>
      <c r="AO24" s="354"/>
      <c r="AP24" s="354"/>
      <c r="AQ24" s="354"/>
      <c r="AR24" s="355"/>
      <c r="AS24" s="382"/>
      <c r="AT24" s="357"/>
      <c r="AU24" s="370" t="s">
        <v>245</v>
      </c>
      <c r="AV24" s="316"/>
      <c r="AW24" s="341"/>
      <c r="AX24" s="354"/>
      <c r="AY24" s="354"/>
      <c r="AZ24" s="354"/>
      <c r="BA24" s="354"/>
      <c r="BB24" s="355"/>
      <c r="BC24" s="356"/>
      <c r="BD24" s="357"/>
      <c r="BE24" s="374"/>
      <c r="BF24" s="316"/>
      <c r="BG24" s="341"/>
      <c r="BH24" s="354"/>
      <c r="BI24" s="354"/>
      <c r="BJ24" s="354"/>
      <c r="BK24" s="354"/>
      <c r="BL24" s="355"/>
      <c r="BM24" s="356"/>
      <c r="BN24" s="357"/>
      <c r="BO24" s="374"/>
      <c r="BP24" s="316"/>
      <c r="BQ24" s="341"/>
      <c r="BR24" s="354"/>
      <c r="BS24" s="354"/>
      <c r="BT24" s="354"/>
      <c r="BU24" s="354"/>
      <c r="BV24" s="355"/>
      <c r="BW24" s="382"/>
      <c r="BX24" s="357"/>
      <c r="BY24" s="374"/>
      <c r="BZ24" s="316" t="s">
        <v>115</v>
      </c>
      <c r="CA24" s="341"/>
      <c r="CB24" s="354"/>
      <c r="CC24" s="354"/>
      <c r="CD24" s="354"/>
      <c r="CE24" s="354"/>
      <c r="CF24" s="355"/>
      <c r="CG24" s="356"/>
      <c r="CH24" s="357"/>
      <c r="CI24" s="374"/>
      <c r="CJ24" s="316"/>
      <c r="CK24" s="341"/>
      <c r="CL24" s="354"/>
      <c r="CM24" s="354"/>
      <c r="CN24" s="354"/>
      <c r="CO24" s="354"/>
      <c r="CP24" s="355"/>
      <c r="CQ24" s="356"/>
      <c r="CR24" s="357"/>
      <c r="CS24" s="374"/>
      <c r="CT24" s="316"/>
      <c r="CU24" s="341"/>
      <c r="CV24" s="354"/>
      <c r="CW24" s="354"/>
      <c r="CX24" s="354"/>
      <c r="CY24" s="354"/>
      <c r="CZ24" s="355"/>
      <c r="DA24" s="356"/>
      <c r="DB24" s="357"/>
      <c r="DC24" s="374"/>
      <c r="DD24" s="316"/>
      <c r="DE24" s="341"/>
      <c r="DF24" s="354"/>
      <c r="DG24" s="354"/>
      <c r="DH24" s="354"/>
      <c r="DI24" s="354"/>
      <c r="DJ24" s="355"/>
      <c r="DK24" s="356"/>
      <c r="DL24" s="357"/>
      <c r="DM24" s="374"/>
      <c r="DN24" s="316" t="s">
        <v>115</v>
      </c>
      <c r="DO24" s="341"/>
      <c r="DP24" s="354"/>
      <c r="DQ24" s="354"/>
      <c r="DR24" s="354"/>
      <c r="DS24" s="355"/>
      <c r="DT24" s="356"/>
      <c r="DU24" s="356"/>
      <c r="DV24" s="357"/>
      <c r="DW24" s="374"/>
      <c r="DX24" s="430">
        <f t="shared" si="18"/>
        <v>0</v>
      </c>
      <c r="DY24" s="449">
        <f t="shared" si="19"/>
        <v>0</v>
      </c>
      <c r="DZ24" s="449">
        <f t="shared" si="20"/>
        <v>0</v>
      </c>
      <c r="EA24" s="455" t="s">
        <v>119</v>
      </c>
      <c r="EB24" s="341">
        <v>4421</v>
      </c>
      <c r="EC24" s="450">
        <v>0</v>
      </c>
      <c r="ED24" s="456"/>
      <c r="EE24" s="374"/>
      <c r="EF24" s="494">
        <f t="shared" si="21"/>
        <v>4421</v>
      </c>
      <c r="EG24" s="494" t="str">
        <f t="shared" si="22"/>
        <v>Becas y otras ayudas para programas de capacitación.</v>
      </c>
      <c r="EH24" s="494">
        <f t="shared" si="23"/>
        <v>0</v>
      </c>
      <c r="EI24" s="494">
        <f t="shared" si="24"/>
        <v>0</v>
      </c>
      <c r="EJ24" s="494">
        <f t="shared" si="25"/>
        <v>0</v>
      </c>
      <c r="EK24" s="494">
        <f t="shared" si="26"/>
        <v>0</v>
      </c>
      <c r="EL24" s="494">
        <f t="shared" si="27"/>
        <v>0</v>
      </c>
      <c r="EM24" s="494">
        <f t="shared" si="28"/>
        <v>0</v>
      </c>
      <c r="EN24" s="494">
        <f t="shared" si="29"/>
        <v>0</v>
      </c>
      <c r="EO24" s="494">
        <f t="shared" si="30"/>
        <v>0</v>
      </c>
      <c r="EP24" s="494">
        <f t="shared" si="31"/>
        <v>0</v>
      </c>
      <c r="EQ24" s="494">
        <f t="shared" si="32"/>
        <v>0</v>
      </c>
      <c r="ER24" s="494">
        <f t="shared" si="33"/>
        <v>0</v>
      </c>
      <c r="ES24" s="494">
        <f t="shared" si="34"/>
        <v>0</v>
      </c>
      <c r="ET24" s="494">
        <f t="shared" si="35"/>
        <v>0</v>
      </c>
    </row>
    <row r="25" spans="1:150" ht="100.5" customHeight="1">
      <c r="B25" s="644" t="s">
        <v>136</v>
      </c>
      <c r="C25" s="678" t="s">
        <v>137</v>
      </c>
      <c r="D25" s="679"/>
      <c r="E25" s="680"/>
      <c r="F25" s="322" t="s">
        <v>138</v>
      </c>
      <c r="G25" s="323" t="s">
        <v>139</v>
      </c>
      <c r="H25" s="311"/>
      <c r="I25" s="337"/>
      <c r="J25" s="338"/>
      <c r="K25" s="338"/>
      <c r="L25" s="338"/>
      <c r="M25" s="358"/>
      <c r="N25" s="359"/>
      <c r="O25" s="359"/>
      <c r="P25" s="360"/>
      <c r="Q25" s="370"/>
      <c r="R25" s="311" t="s">
        <v>223</v>
      </c>
      <c r="S25" s="337" t="s">
        <v>223</v>
      </c>
      <c r="T25" s="338"/>
      <c r="U25" s="338"/>
      <c r="V25" s="338"/>
      <c r="W25" s="338"/>
      <c r="X25" s="358" t="s">
        <v>223</v>
      </c>
      <c r="Y25" s="383"/>
      <c r="Z25" s="384"/>
      <c r="AA25" s="370" t="s">
        <v>242</v>
      </c>
      <c r="AB25" s="311" t="s">
        <v>115</v>
      </c>
      <c r="AC25" s="337"/>
      <c r="AD25" s="338">
        <v>6000</v>
      </c>
      <c r="AE25" s="338"/>
      <c r="AF25" s="338"/>
      <c r="AG25" s="338"/>
      <c r="AH25" s="358"/>
      <c r="AI25" s="383"/>
      <c r="AJ25" s="384"/>
      <c r="AK25" s="370"/>
      <c r="AL25" s="311"/>
      <c r="AM25" s="337"/>
      <c r="AN25" s="338"/>
      <c r="AO25" s="338"/>
      <c r="AP25" s="338"/>
      <c r="AQ25" s="338"/>
      <c r="AR25" s="358"/>
      <c r="AS25" s="383"/>
      <c r="AT25" s="360"/>
      <c r="AU25" s="370"/>
      <c r="AV25" s="311"/>
      <c r="AW25" s="337"/>
      <c r="AX25" s="338"/>
      <c r="AY25" s="338"/>
      <c r="AZ25" s="338"/>
      <c r="BA25" s="338"/>
      <c r="BB25" s="358"/>
      <c r="BC25" s="359"/>
      <c r="BD25" s="360"/>
      <c r="BE25" s="370"/>
      <c r="BF25" s="311"/>
      <c r="BG25" s="337"/>
      <c r="BH25" s="338"/>
      <c r="BI25" s="338"/>
      <c r="BJ25" s="338"/>
      <c r="BK25" s="338"/>
      <c r="BL25" s="358"/>
      <c r="BM25" s="383"/>
      <c r="BN25" s="360"/>
      <c r="BO25" s="370"/>
      <c r="BP25" s="414"/>
      <c r="BQ25" s="337"/>
      <c r="BR25" s="338"/>
      <c r="BS25" s="338"/>
      <c r="BT25" s="338"/>
      <c r="BU25" s="338"/>
      <c r="BV25" s="358"/>
      <c r="BW25" s="383"/>
      <c r="BX25" s="360"/>
      <c r="BY25" s="370"/>
      <c r="BZ25" s="311"/>
      <c r="CA25" s="337"/>
      <c r="CB25" s="338"/>
      <c r="CC25" s="338"/>
      <c r="CD25" s="338"/>
      <c r="CE25" s="338"/>
      <c r="CF25" s="358"/>
      <c r="CG25" s="359"/>
      <c r="CH25" s="360"/>
      <c r="CI25" s="370"/>
      <c r="CJ25" s="311"/>
      <c r="CK25" s="337"/>
      <c r="CL25" s="338"/>
      <c r="CM25" s="338"/>
      <c r="CN25" s="338"/>
      <c r="CO25" s="338"/>
      <c r="CP25" s="358"/>
      <c r="CQ25" s="359"/>
      <c r="CR25" s="360"/>
      <c r="CS25" s="370"/>
      <c r="CT25" s="311"/>
      <c r="CU25" s="337"/>
      <c r="CV25" s="338"/>
      <c r="CW25" s="338"/>
      <c r="CX25" s="338"/>
      <c r="CY25" s="338"/>
      <c r="CZ25" s="358"/>
      <c r="DA25" s="383"/>
      <c r="DB25" s="360"/>
      <c r="DC25" s="370"/>
      <c r="DD25" s="311"/>
      <c r="DE25" s="337"/>
      <c r="DF25" s="338"/>
      <c r="DG25" s="338"/>
      <c r="DH25" s="338"/>
      <c r="DI25" s="338"/>
      <c r="DJ25" s="358"/>
      <c r="DK25" s="383"/>
      <c r="DL25" s="360"/>
      <c r="DM25" s="370"/>
      <c r="DN25" s="311"/>
      <c r="DO25" s="337"/>
      <c r="DP25" s="338"/>
      <c r="DQ25" s="338"/>
      <c r="DR25" s="338"/>
      <c r="DS25" s="358"/>
      <c r="DT25" s="383"/>
      <c r="DU25" s="383"/>
      <c r="DV25" s="360"/>
      <c r="DW25" s="370"/>
      <c r="DX25" s="431">
        <f t="shared" si="18"/>
        <v>6000</v>
      </c>
      <c r="DY25" s="444">
        <f t="shared" si="19"/>
        <v>0</v>
      </c>
      <c r="DZ25" s="444">
        <f t="shared" si="20"/>
        <v>6000</v>
      </c>
      <c r="EA25" s="337" t="s">
        <v>140</v>
      </c>
      <c r="EB25" s="789">
        <v>2711</v>
      </c>
      <c r="EC25" s="446">
        <v>0</v>
      </c>
      <c r="ED25" s="457"/>
      <c r="EE25" s="370"/>
      <c r="EF25" s="494">
        <f t="shared" si="21"/>
        <v>2711</v>
      </c>
      <c r="EG25" s="494" t="str">
        <f t="shared" si="22"/>
        <v>Vestuario y uniformaes</v>
      </c>
      <c r="EH25" s="494">
        <f t="shared" si="23"/>
        <v>0</v>
      </c>
      <c r="EI25" s="494">
        <f t="shared" si="24"/>
        <v>0</v>
      </c>
      <c r="EJ25" s="494">
        <f t="shared" si="25"/>
        <v>6000</v>
      </c>
      <c r="EK25" s="494">
        <f t="shared" si="26"/>
        <v>0</v>
      </c>
      <c r="EL25" s="494">
        <f t="shared" si="27"/>
        <v>0</v>
      </c>
      <c r="EM25" s="494">
        <f t="shared" si="28"/>
        <v>0</v>
      </c>
      <c r="EN25" s="494">
        <f t="shared" si="29"/>
        <v>0</v>
      </c>
      <c r="EO25" s="494">
        <f t="shared" si="30"/>
        <v>0</v>
      </c>
      <c r="EP25" s="494">
        <f t="shared" si="31"/>
        <v>0</v>
      </c>
      <c r="EQ25" s="494">
        <f t="shared" si="32"/>
        <v>0</v>
      </c>
      <c r="ER25" s="494">
        <f t="shared" si="33"/>
        <v>0</v>
      </c>
      <c r="ES25" s="494">
        <f t="shared" si="34"/>
        <v>0</v>
      </c>
      <c r="ET25" s="494">
        <f t="shared" si="35"/>
        <v>6000</v>
      </c>
    </row>
    <row r="26" spans="1:150" ht="100.5" customHeight="1">
      <c r="B26" s="645"/>
      <c r="C26" s="681" t="s">
        <v>141</v>
      </c>
      <c r="D26" s="682"/>
      <c r="E26" s="683"/>
      <c r="F26" s="314" t="s">
        <v>142</v>
      </c>
      <c r="G26" s="315" t="s">
        <v>143</v>
      </c>
      <c r="H26" s="316" t="s">
        <v>223</v>
      </c>
      <c r="I26" s="341" t="s">
        <v>223</v>
      </c>
      <c r="J26" s="354"/>
      <c r="K26" s="354"/>
      <c r="L26" s="354"/>
      <c r="M26" s="341"/>
      <c r="N26" s="341" t="s">
        <v>223</v>
      </c>
      <c r="O26" s="341"/>
      <c r="P26" s="344" t="s">
        <v>246</v>
      </c>
      <c r="Q26" s="375"/>
      <c r="R26" s="316" t="s">
        <v>223</v>
      </c>
      <c r="S26" s="341" t="s">
        <v>223</v>
      </c>
      <c r="T26" s="354"/>
      <c r="U26" s="354"/>
      <c r="V26" s="354"/>
      <c r="W26" s="354"/>
      <c r="X26" s="341"/>
      <c r="Y26" s="341"/>
      <c r="Z26" s="344" t="str">
        <f>$P$26</f>
        <v>se cuenta con una sala de tutorias y asesiras ubicada en el UD3 planta alta</v>
      </c>
      <c r="AA26" s="374"/>
      <c r="AB26" s="316" t="s">
        <v>223</v>
      </c>
      <c r="AC26" s="341" t="s">
        <v>223</v>
      </c>
      <c r="AD26" s="354"/>
      <c r="AE26" s="354"/>
      <c r="AF26" s="354"/>
      <c r="AG26" s="354"/>
      <c r="AH26" s="341"/>
      <c r="AI26" s="341"/>
      <c r="AJ26" s="344" t="str">
        <f>$P$26</f>
        <v>se cuenta con una sala de tutorias y asesiras ubicada en el UD3 planta alta</v>
      </c>
      <c r="AK26" s="374"/>
      <c r="AL26" s="316" t="s">
        <v>223</v>
      </c>
      <c r="AM26" s="341" t="s">
        <v>223</v>
      </c>
      <c r="AN26" s="354"/>
      <c r="AO26" s="354"/>
      <c r="AP26" s="354"/>
      <c r="AQ26" s="354"/>
      <c r="AR26" s="341"/>
      <c r="AS26" s="341"/>
      <c r="AT26" s="344" t="str">
        <f>$P$26</f>
        <v>se cuenta con una sala de tutorias y asesiras ubicada en el UD3 planta alta</v>
      </c>
      <c r="AU26" s="374"/>
      <c r="AV26" s="518" t="s">
        <v>223</v>
      </c>
      <c r="AW26" s="341" t="s">
        <v>223</v>
      </c>
      <c r="AX26" s="354"/>
      <c r="AY26" s="354"/>
      <c r="AZ26" s="354"/>
      <c r="BA26" s="354"/>
      <c r="BB26" s="341"/>
      <c r="BC26" s="341"/>
      <c r="BD26" s="344" t="str">
        <f>$P$26</f>
        <v>se cuenta con una sala de tutorias y asesiras ubicada en el UD3 planta alta</v>
      </c>
      <c r="BE26" s="374"/>
      <c r="BF26" s="518" t="s">
        <v>223</v>
      </c>
      <c r="BG26" s="341" t="s">
        <v>223</v>
      </c>
      <c r="BH26" s="354"/>
      <c r="BI26" s="354"/>
      <c r="BJ26" s="354"/>
      <c r="BK26" s="354"/>
      <c r="BL26" s="341"/>
      <c r="BM26" s="341"/>
      <c r="BN26" s="344" t="str">
        <f>$P$26</f>
        <v>se cuenta con una sala de tutorias y asesiras ubicada en el UD3 planta alta</v>
      </c>
      <c r="BO26" s="374"/>
      <c r="BP26" s="518" t="s">
        <v>223</v>
      </c>
      <c r="BQ26" s="341" t="s">
        <v>223</v>
      </c>
      <c r="BR26" s="354"/>
      <c r="BS26" s="354"/>
      <c r="BT26" s="354"/>
      <c r="BU26" s="354"/>
      <c r="BV26" s="341"/>
      <c r="BW26" s="341"/>
      <c r="BX26" s="344" t="str">
        <f>$P$26</f>
        <v>se cuenta con una sala de tutorias y asesiras ubicada en el UD3 planta alta</v>
      </c>
      <c r="BY26" s="374"/>
      <c r="BZ26" s="400"/>
      <c r="CA26" s="341"/>
      <c r="CB26" s="354"/>
      <c r="CC26" s="354"/>
      <c r="CD26" s="354"/>
      <c r="CE26" s="354"/>
      <c r="CF26" s="341"/>
      <c r="CG26" s="341"/>
      <c r="CH26" s="344"/>
      <c r="CI26" s="374"/>
      <c r="CJ26" s="400"/>
      <c r="CK26" s="341"/>
      <c r="CL26" s="354"/>
      <c r="CM26" s="354"/>
      <c r="CN26" s="354"/>
      <c r="CO26" s="354"/>
      <c r="CP26" s="341"/>
      <c r="CQ26" s="341"/>
      <c r="CR26" s="344"/>
      <c r="CS26" s="374"/>
      <c r="CT26" s="400"/>
      <c r="CU26" s="341"/>
      <c r="CV26" s="354"/>
      <c r="CW26" s="354"/>
      <c r="CX26" s="354"/>
      <c r="CY26" s="354"/>
      <c r="CZ26" s="341"/>
      <c r="DA26" s="341"/>
      <c r="DB26" s="344"/>
      <c r="DC26" s="374"/>
      <c r="DD26" s="400"/>
      <c r="DE26" s="341"/>
      <c r="DF26" s="354"/>
      <c r="DG26" s="354"/>
      <c r="DH26" s="354"/>
      <c r="DI26" s="354"/>
      <c r="DJ26" s="341"/>
      <c r="DK26" s="341"/>
      <c r="DL26" s="344"/>
      <c r="DM26" s="374"/>
      <c r="DN26" s="400"/>
      <c r="DO26" s="341"/>
      <c r="DP26" s="354"/>
      <c r="DQ26" s="354"/>
      <c r="DR26" s="354"/>
      <c r="DS26" s="341"/>
      <c r="DT26" s="341"/>
      <c r="DU26" s="341"/>
      <c r="DV26" s="344"/>
      <c r="DW26" s="374"/>
      <c r="DX26" s="163">
        <f t="shared" si="18"/>
        <v>0</v>
      </c>
      <c r="DY26" s="449">
        <f t="shared" si="19"/>
        <v>0</v>
      </c>
      <c r="DZ26" s="449">
        <f t="shared" si="20"/>
        <v>0</v>
      </c>
      <c r="EA26" s="341" t="s">
        <v>144</v>
      </c>
      <c r="EB26" s="790">
        <v>3511</v>
      </c>
      <c r="EC26" s="450">
        <v>100</v>
      </c>
      <c r="ED26" s="451"/>
      <c r="EE26" s="374"/>
      <c r="EF26" s="494">
        <f t="shared" si="21"/>
        <v>3511</v>
      </c>
      <c r="EG26" s="494" t="str">
        <f t="shared" si="22"/>
        <v>Conservación y mantenimiento menor de inmuebles.</v>
      </c>
      <c r="EH26" s="494">
        <f t="shared" si="23"/>
        <v>0</v>
      </c>
      <c r="EI26" s="494">
        <f t="shared" si="24"/>
        <v>0</v>
      </c>
      <c r="EJ26" s="494">
        <f t="shared" si="25"/>
        <v>0</v>
      </c>
      <c r="EK26" s="494">
        <f t="shared" si="26"/>
        <v>0</v>
      </c>
      <c r="EL26" s="494">
        <f t="shared" si="27"/>
        <v>0</v>
      </c>
      <c r="EM26" s="494">
        <f t="shared" si="28"/>
        <v>0</v>
      </c>
      <c r="EN26" s="494">
        <f t="shared" si="29"/>
        <v>0</v>
      </c>
      <c r="EO26" s="494">
        <f t="shared" si="30"/>
        <v>0</v>
      </c>
      <c r="EP26" s="494">
        <f t="shared" si="31"/>
        <v>0</v>
      </c>
      <c r="EQ26" s="494">
        <f t="shared" si="32"/>
        <v>0</v>
      </c>
      <c r="ER26" s="494">
        <f t="shared" si="33"/>
        <v>0</v>
      </c>
      <c r="ES26" s="494">
        <f t="shared" si="34"/>
        <v>0</v>
      </c>
      <c r="ET26" s="494">
        <f t="shared" si="35"/>
        <v>0</v>
      </c>
    </row>
    <row r="27" spans="1:150" ht="178.5" customHeight="1">
      <c r="B27" s="324" t="s">
        <v>145</v>
      </c>
      <c r="C27" s="684" t="s">
        <v>146</v>
      </c>
      <c r="D27" s="684"/>
      <c r="E27" s="685"/>
      <c r="F27" s="325" t="s">
        <v>217</v>
      </c>
      <c r="G27" s="326" t="s">
        <v>218</v>
      </c>
      <c r="H27" s="327" t="s">
        <v>223</v>
      </c>
      <c r="I27" s="361" t="s">
        <v>223</v>
      </c>
      <c r="J27" s="362"/>
      <c r="K27" s="362"/>
      <c r="L27" s="362"/>
      <c r="M27" s="361"/>
      <c r="N27" s="361"/>
      <c r="O27" s="361"/>
      <c r="P27" s="363"/>
      <c r="Q27" s="376" t="s">
        <v>243</v>
      </c>
      <c r="R27" s="327"/>
      <c r="S27" s="361"/>
      <c r="T27" s="362"/>
      <c r="U27" s="362"/>
      <c r="V27" s="362"/>
      <c r="W27" s="362"/>
      <c r="X27" s="361"/>
      <c r="Y27" s="361"/>
      <c r="Z27" s="363"/>
      <c r="AA27" s="385"/>
      <c r="AB27" s="327"/>
      <c r="AC27" s="361"/>
      <c r="AD27" s="362"/>
      <c r="AE27" s="362"/>
      <c r="AF27" s="362"/>
      <c r="AG27" s="362"/>
      <c r="AH27" s="361"/>
      <c r="AI27" s="361"/>
      <c r="AJ27" s="363"/>
      <c r="AK27" s="385"/>
      <c r="AL27" s="327"/>
      <c r="AM27" s="361"/>
      <c r="AN27" s="362"/>
      <c r="AO27" s="362"/>
      <c r="AP27" s="362"/>
      <c r="AQ27" s="362"/>
      <c r="AR27" s="361"/>
      <c r="AS27" s="361"/>
      <c r="AT27" s="363"/>
      <c r="AU27" s="385"/>
      <c r="AV27" s="327"/>
      <c r="AW27" s="361"/>
      <c r="AX27" s="362"/>
      <c r="AY27" s="362"/>
      <c r="AZ27" s="362"/>
      <c r="BA27" s="362"/>
      <c r="BB27" s="361"/>
      <c r="BC27" s="361"/>
      <c r="BD27" s="363"/>
      <c r="BE27" s="385"/>
      <c r="BF27" s="327"/>
      <c r="BG27" s="361"/>
      <c r="BH27" s="362"/>
      <c r="BI27" s="362"/>
      <c r="BJ27" s="362"/>
      <c r="BK27" s="362"/>
      <c r="BL27" s="361"/>
      <c r="BM27" s="361"/>
      <c r="BN27" s="363"/>
      <c r="BO27" s="385"/>
      <c r="BP27" s="416"/>
      <c r="BQ27" s="361"/>
      <c r="BR27" s="362"/>
      <c r="BS27" s="362"/>
      <c r="BT27" s="362"/>
      <c r="BU27" s="362"/>
      <c r="BV27" s="361"/>
      <c r="BW27" s="361"/>
      <c r="BX27" s="363"/>
      <c r="BY27" s="385"/>
      <c r="BZ27" s="327"/>
      <c r="CA27" s="361"/>
      <c r="CB27" s="362"/>
      <c r="CC27" s="362"/>
      <c r="CD27" s="362"/>
      <c r="CE27" s="362"/>
      <c r="CF27" s="361"/>
      <c r="CG27" s="361"/>
      <c r="CH27" s="363"/>
      <c r="CI27" s="385"/>
      <c r="CJ27" s="327"/>
      <c r="CK27" s="361"/>
      <c r="CL27" s="362"/>
      <c r="CM27" s="362"/>
      <c r="CN27" s="362"/>
      <c r="CO27" s="362"/>
      <c r="CP27" s="361"/>
      <c r="CQ27" s="361"/>
      <c r="CR27" s="363"/>
      <c r="CS27" s="385"/>
      <c r="CT27" s="327"/>
      <c r="CU27" s="361"/>
      <c r="CV27" s="362"/>
      <c r="CW27" s="362"/>
      <c r="CX27" s="362"/>
      <c r="CY27" s="362"/>
      <c r="CZ27" s="361"/>
      <c r="DA27" s="361"/>
      <c r="DB27" s="363"/>
      <c r="DC27" s="385"/>
      <c r="DD27" s="327"/>
      <c r="DE27" s="361"/>
      <c r="DF27" s="362"/>
      <c r="DG27" s="362"/>
      <c r="DH27" s="362"/>
      <c r="DI27" s="362"/>
      <c r="DJ27" s="361"/>
      <c r="DK27" s="361"/>
      <c r="DL27" s="363"/>
      <c r="DM27" s="385"/>
      <c r="DN27" s="327"/>
      <c r="DO27" s="361"/>
      <c r="DP27" s="362"/>
      <c r="DQ27" s="362"/>
      <c r="DR27" s="362"/>
      <c r="DS27" s="361"/>
      <c r="DT27" s="361"/>
      <c r="DU27" s="361"/>
      <c r="DV27" s="363"/>
      <c r="DW27" s="385"/>
      <c r="DX27" s="432">
        <f t="shared" si="18"/>
        <v>0</v>
      </c>
      <c r="DY27" s="458">
        <f t="shared" si="19"/>
        <v>0</v>
      </c>
      <c r="DZ27" s="458">
        <f t="shared" si="20"/>
        <v>0</v>
      </c>
      <c r="EA27" s="459" t="s">
        <v>147</v>
      </c>
      <c r="EB27" s="791">
        <v>3821</v>
      </c>
      <c r="EC27" s="460" t="s">
        <v>252</v>
      </c>
      <c r="ED27" s="461"/>
      <c r="EE27" s="385"/>
      <c r="EF27" s="494">
        <f t="shared" si="21"/>
        <v>3821</v>
      </c>
      <c r="EG27" s="494" t="str">
        <f t="shared" si="22"/>
        <v>Gastos de orden social y cultural,</v>
      </c>
      <c r="EH27" s="494">
        <f t="shared" si="23"/>
        <v>0</v>
      </c>
      <c r="EI27" s="494">
        <f t="shared" si="24"/>
        <v>0</v>
      </c>
      <c r="EJ27" s="494">
        <f t="shared" si="25"/>
        <v>0</v>
      </c>
      <c r="EK27" s="494">
        <f t="shared" si="26"/>
        <v>0</v>
      </c>
      <c r="EL27" s="494">
        <f t="shared" si="27"/>
        <v>0</v>
      </c>
      <c r="EM27" s="494">
        <f t="shared" si="28"/>
        <v>0</v>
      </c>
      <c r="EN27" s="494">
        <f t="shared" si="29"/>
        <v>0</v>
      </c>
      <c r="EO27" s="494">
        <f t="shared" si="30"/>
        <v>0</v>
      </c>
      <c r="EP27" s="494">
        <f t="shared" si="31"/>
        <v>0</v>
      </c>
      <c r="EQ27" s="494">
        <f t="shared" si="32"/>
        <v>0</v>
      </c>
      <c r="ER27" s="494">
        <f t="shared" si="33"/>
        <v>0</v>
      </c>
      <c r="ES27" s="494">
        <f t="shared" si="34"/>
        <v>0</v>
      </c>
      <c r="ET27" s="494">
        <f t="shared" si="35"/>
        <v>0</v>
      </c>
    </row>
    <row r="28" spans="1:150" ht="100.5" customHeight="1" thickBot="1">
      <c r="B28" s="646" t="s">
        <v>148</v>
      </c>
      <c r="C28" s="686" t="s">
        <v>149</v>
      </c>
      <c r="D28" s="687"/>
      <c r="E28" s="688"/>
      <c r="F28" s="328" t="s">
        <v>124</v>
      </c>
      <c r="G28" s="329" t="s">
        <v>219</v>
      </c>
      <c r="H28" s="278"/>
      <c r="I28" s="254"/>
      <c r="J28" s="364">
        <v>0</v>
      </c>
      <c r="K28" s="364"/>
      <c r="L28" s="364"/>
      <c r="M28" s="254"/>
      <c r="N28" s="254"/>
      <c r="O28" s="254"/>
      <c r="P28" s="231"/>
      <c r="Q28" s="377"/>
      <c r="R28" s="378"/>
      <c r="S28" s="254"/>
      <c r="T28" s="364"/>
      <c r="U28" s="364"/>
      <c r="V28" s="364"/>
      <c r="W28" s="364"/>
      <c r="X28" s="254"/>
      <c r="Y28" s="254"/>
      <c r="Z28" s="231"/>
      <c r="AA28" s="247"/>
      <c r="AB28" s="519" t="s">
        <v>223</v>
      </c>
      <c r="AC28" s="254" t="s">
        <v>223</v>
      </c>
      <c r="AD28" s="364"/>
      <c r="AE28" s="364"/>
      <c r="AF28" s="364"/>
      <c r="AG28" s="364"/>
      <c r="AH28" s="254"/>
      <c r="AI28" s="254" t="s">
        <v>223</v>
      </c>
      <c r="AJ28" s="231" t="s">
        <v>237</v>
      </c>
      <c r="AK28" s="247" t="s">
        <v>238</v>
      </c>
      <c r="AL28" s="278" t="s">
        <v>115</v>
      </c>
      <c r="AM28" s="254"/>
      <c r="AN28" s="364"/>
      <c r="AO28" s="364"/>
      <c r="AP28" s="364"/>
      <c r="AQ28" s="364"/>
      <c r="AR28" s="254"/>
      <c r="AS28" s="254"/>
      <c r="AT28" s="231"/>
      <c r="AU28" s="247"/>
      <c r="AV28" s="378" t="s">
        <v>216</v>
      </c>
      <c r="AW28" s="254" t="s">
        <v>216</v>
      </c>
      <c r="AX28" s="364" t="s">
        <v>236</v>
      </c>
      <c r="AY28" s="364"/>
      <c r="AZ28" s="364"/>
      <c r="BA28" s="364"/>
      <c r="BB28" s="254"/>
      <c r="BC28" s="254" t="s">
        <v>216</v>
      </c>
      <c r="BD28" s="231" t="s">
        <v>234</v>
      </c>
      <c r="BE28" s="247" t="s">
        <v>235</v>
      </c>
      <c r="BF28" s="378"/>
      <c r="BG28" s="254"/>
      <c r="BH28" s="364"/>
      <c r="BI28" s="364"/>
      <c r="BJ28" s="364"/>
      <c r="BK28" s="364"/>
      <c r="BL28" s="254"/>
      <c r="BM28" s="254"/>
      <c r="BN28" s="231"/>
      <c r="BO28" s="247"/>
      <c r="BP28" s="417" t="s">
        <v>115</v>
      </c>
      <c r="BQ28" s="254"/>
      <c r="BR28" s="364"/>
      <c r="BS28" s="364"/>
      <c r="BT28" s="364"/>
      <c r="BU28" s="364"/>
      <c r="BV28" s="254"/>
      <c r="BW28" s="254"/>
      <c r="BX28" s="261"/>
      <c r="BY28" s="247"/>
      <c r="BZ28" s="378"/>
      <c r="CA28" s="254"/>
      <c r="CB28" s="364"/>
      <c r="CC28" s="364"/>
      <c r="CD28" s="364"/>
      <c r="CE28" s="364"/>
      <c r="CF28" s="254"/>
      <c r="CG28" s="254"/>
      <c r="CH28" s="231"/>
      <c r="CI28" s="247"/>
      <c r="CJ28" s="378"/>
      <c r="CK28" s="254"/>
      <c r="CL28" s="364"/>
      <c r="CM28" s="364"/>
      <c r="CN28" s="364"/>
      <c r="CO28" s="364"/>
      <c r="CP28" s="254"/>
      <c r="CQ28" s="254"/>
      <c r="CR28" s="231"/>
      <c r="CS28" s="247"/>
      <c r="CT28" s="378"/>
      <c r="CU28" s="254"/>
      <c r="CV28" s="364"/>
      <c r="CW28" s="364"/>
      <c r="CX28" s="364"/>
      <c r="CY28" s="364"/>
      <c r="CZ28" s="254"/>
      <c r="DA28" s="254"/>
      <c r="DB28" s="231"/>
      <c r="DC28" s="247"/>
      <c r="DD28" s="378"/>
      <c r="DE28" s="254"/>
      <c r="DF28" s="364"/>
      <c r="DG28" s="364"/>
      <c r="DH28" s="364"/>
      <c r="DI28" s="364"/>
      <c r="DJ28" s="254"/>
      <c r="DK28" s="254"/>
      <c r="DL28" s="231"/>
      <c r="DM28" s="247"/>
      <c r="DN28" s="378"/>
      <c r="DO28" s="254"/>
      <c r="DP28" s="364"/>
      <c r="DQ28" s="364"/>
      <c r="DR28" s="364"/>
      <c r="DS28" s="254"/>
      <c r="DT28" s="254"/>
      <c r="DU28" s="254"/>
      <c r="DV28" s="231"/>
      <c r="DW28" s="247"/>
      <c r="DX28" s="431" t="e">
        <f t="shared" si="18"/>
        <v>#VALUE!</v>
      </c>
      <c r="DY28" s="289">
        <f t="shared" si="19"/>
        <v>0</v>
      </c>
      <c r="DZ28" s="289" t="e">
        <f t="shared" si="20"/>
        <v>#VALUE!</v>
      </c>
      <c r="EA28" s="254" t="s">
        <v>119</v>
      </c>
      <c r="EB28" s="254">
        <v>4421</v>
      </c>
      <c r="EC28" s="462" t="s">
        <v>252</v>
      </c>
      <c r="ED28" s="463"/>
      <c r="EE28" s="247"/>
      <c r="EF28" s="494">
        <f t="shared" si="21"/>
        <v>4421</v>
      </c>
      <c r="EG28" s="494" t="str">
        <f t="shared" si="22"/>
        <v>Becas y otras ayudas para programas de capacitación.</v>
      </c>
      <c r="EH28" s="494">
        <f t="shared" si="23"/>
        <v>0</v>
      </c>
      <c r="EI28" s="494">
        <f t="shared" si="24"/>
        <v>0</v>
      </c>
      <c r="EJ28" s="494">
        <f t="shared" si="25"/>
        <v>0</v>
      </c>
      <c r="EK28" s="494">
        <f t="shared" si="26"/>
        <v>0</v>
      </c>
      <c r="EL28" s="494" t="str">
        <f t="shared" si="27"/>
        <v>$ 40.000.00</v>
      </c>
      <c r="EM28" s="494">
        <f t="shared" si="28"/>
        <v>0</v>
      </c>
      <c r="EN28" s="494">
        <f t="shared" si="29"/>
        <v>0</v>
      </c>
      <c r="EO28" s="494">
        <f t="shared" si="30"/>
        <v>0</v>
      </c>
      <c r="EP28" s="494">
        <f t="shared" si="31"/>
        <v>0</v>
      </c>
      <c r="EQ28" s="494">
        <f t="shared" si="32"/>
        <v>0</v>
      </c>
      <c r="ER28" s="494">
        <f t="shared" si="33"/>
        <v>0</v>
      </c>
      <c r="ES28" s="494">
        <f t="shared" si="34"/>
        <v>0</v>
      </c>
      <c r="ET28" s="494">
        <f t="shared" si="35"/>
        <v>0</v>
      </c>
    </row>
    <row r="29" spans="1:150" ht="100.5" customHeight="1" thickBot="1">
      <c r="B29" s="647"/>
      <c r="C29" s="660" t="s">
        <v>150</v>
      </c>
      <c r="D29" s="661"/>
      <c r="E29" s="662"/>
      <c r="F29" s="330" t="s">
        <v>220</v>
      </c>
      <c r="G29" s="331" t="s">
        <v>218</v>
      </c>
      <c r="H29" s="332"/>
      <c r="I29" s="365"/>
      <c r="J29" s="366"/>
      <c r="K29" s="366"/>
      <c r="L29" s="366"/>
      <c r="M29" s="365"/>
      <c r="N29" s="365"/>
      <c r="O29" s="365"/>
      <c r="P29" s="367"/>
      <c r="Q29" s="379"/>
      <c r="R29" s="332"/>
      <c r="S29" s="365"/>
      <c r="T29" s="366"/>
      <c r="U29" s="366"/>
      <c r="V29" s="366"/>
      <c r="W29" s="366"/>
      <c r="X29" s="365"/>
      <c r="Y29" s="365"/>
      <c r="Z29" s="367"/>
      <c r="AA29" s="386"/>
      <c r="AB29" s="332" t="s">
        <v>115</v>
      </c>
      <c r="AC29" s="365"/>
      <c r="AD29" s="366">
        <v>30000</v>
      </c>
      <c r="AE29" s="366"/>
      <c r="AF29" s="366"/>
      <c r="AG29" s="366"/>
      <c r="AH29" s="365"/>
      <c r="AI29" s="365"/>
      <c r="AJ29" s="392"/>
      <c r="AK29" s="386"/>
      <c r="AL29" s="332"/>
      <c r="AM29" s="365"/>
      <c r="AN29" s="366"/>
      <c r="AO29" s="366"/>
      <c r="AP29" s="366"/>
      <c r="AQ29" s="366"/>
      <c r="AR29" s="365"/>
      <c r="AS29" s="365"/>
      <c r="AT29" s="367"/>
      <c r="AU29" s="386"/>
      <c r="AV29" s="332" t="s">
        <v>115</v>
      </c>
      <c r="AW29" s="365"/>
      <c r="AX29" s="521">
        <v>20000</v>
      </c>
      <c r="AY29" s="366"/>
      <c r="AZ29" s="366"/>
      <c r="BA29" s="366"/>
      <c r="BB29" s="365"/>
      <c r="BC29" s="365"/>
      <c r="BD29" s="231" t="s">
        <v>234</v>
      </c>
      <c r="BE29" s="247" t="s">
        <v>235</v>
      </c>
      <c r="BF29" s="332"/>
      <c r="BG29" s="365"/>
      <c r="BH29" s="366"/>
      <c r="BI29" s="366"/>
      <c r="BJ29" s="366"/>
      <c r="BK29" s="366"/>
      <c r="BL29" s="365"/>
      <c r="BM29" s="365"/>
      <c r="BN29" s="367"/>
      <c r="BO29" s="386"/>
      <c r="BP29" s="332"/>
      <c r="BQ29" s="365"/>
      <c r="BR29" s="366"/>
      <c r="BS29" s="366"/>
      <c r="BT29" s="366"/>
      <c r="BU29" s="366"/>
      <c r="BV29" s="365"/>
      <c r="BW29" s="365"/>
      <c r="BX29" s="421"/>
      <c r="BY29" s="386"/>
      <c r="BZ29" s="332"/>
      <c r="CA29" s="365"/>
      <c r="CB29" s="366"/>
      <c r="CC29" s="366"/>
      <c r="CD29" s="366"/>
      <c r="CE29" s="366"/>
      <c r="CF29" s="365"/>
      <c r="CG29" s="365"/>
      <c r="CH29" s="392"/>
      <c r="CI29" s="386"/>
      <c r="CJ29" s="332"/>
      <c r="CK29" s="365"/>
      <c r="CL29" s="366"/>
      <c r="CM29" s="366"/>
      <c r="CN29" s="366"/>
      <c r="CO29" s="366"/>
      <c r="CP29" s="365"/>
      <c r="CQ29" s="365"/>
      <c r="CR29" s="367"/>
      <c r="CS29" s="386"/>
      <c r="CT29" s="332" t="s">
        <v>223</v>
      </c>
      <c r="CU29" s="365" t="s">
        <v>223</v>
      </c>
      <c r="CV29" s="366"/>
      <c r="CW29" s="366"/>
      <c r="CX29" s="366"/>
      <c r="CY29" s="366"/>
      <c r="CZ29" s="365" t="s">
        <v>223</v>
      </c>
      <c r="DA29" s="365"/>
      <c r="DB29" s="367" t="s">
        <v>244</v>
      </c>
      <c r="DC29" s="386"/>
      <c r="DD29" s="332"/>
      <c r="DE29" s="365"/>
      <c r="DF29" s="366"/>
      <c r="DG29" s="366"/>
      <c r="DH29" s="366"/>
      <c r="DI29" s="366"/>
      <c r="DJ29" s="365"/>
      <c r="DK29" s="365"/>
      <c r="DL29" s="367"/>
      <c r="DM29" s="386"/>
      <c r="DN29" s="332"/>
      <c r="DO29" s="365"/>
      <c r="DP29" s="366"/>
      <c r="DQ29" s="366"/>
      <c r="DR29" s="366"/>
      <c r="DS29" s="365"/>
      <c r="DT29" s="365"/>
      <c r="DU29" s="365"/>
      <c r="DV29" s="367"/>
      <c r="DW29" s="386"/>
      <c r="DX29" s="433">
        <f t="shared" ref="DX29" si="36">J29+T29+AD29+AN29+AX29+BH29+BR29+CB29+CL29+CV29+DF29+DP29</f>
        <v>50000</v>
      </c>
      <c r="DY29" s="464">
        <f>K29+U29+AE29+AO29+AY29+BI29+BS29+CC29+CM29+CW29+DG29+DQ29</f>
        <v>0</v>
      </c>
      <c r="DZ29" s="464">
        <f t="shared" si="20"/>
        <v>50000</v>
      </c>
      <c r="EA29" s="465" t="s">
        <v>116</v>
      </c>
      <c r="EB29" s="466">
        <v>3831</v>
      </c>
      <c r="EC29" s="467" t="s">
        <v>252</v>
      </c>
      <c r="ED29" s="468"/>
      <c r="EE29" s="386"/>
      <c r="EF29" s="494">
        <f t="shared" si="21"/>
        <v>3831</v>
      </c>
      <c r="EG29" s="494" t="str">
        <f t="shared" si="22"/>
        <v>Congresos y convenciones</v>
      </c>
      <c r="EH29" s="494">
        <f t="shared" si="23"/>
        <v>0</v>
      </c>
      <c r="EI29" s="494">
        <f t="shared" si="24"/>
        <v>0</v>
      </c>
      <c r="EJ29" s="494">
        <f t="shared" si="25"/>
        <v>30000</v>
      </c>
      <c r="EK29" s="494">
        <f t="shared" si="26"/>
        <v>0</v>
      </c>
      <c r="EL29" s="520">
        <f>AX29</f>
        <v>20000</v>
      </c>
      <c r="EM29" s="494">
        <f t="shared" si="28"/>
        <v>0</v>
      </c>
      <c r="EN29" s="494">
        <f t="shared" si="29"/>
        <v>0</v>
      </c>
      <c r="EO29" s="494">
        <f t="shared" si="30"/>
        <v>0</v>
      </c>
      <c r="EP29" s="494">
        <f t="shared" si="31"/>
        <v>0</v>
      </c>
      <c r="EQ29" s="494">
        <f t="shared" si="32"/>
        <v>0</v>
      </c>
      <c r="ER29" s="494">
        <f t="shared" si="33"/>
        <v>0</v>
      </c>
      <c r="ES29" s="494">
        <f t="shared" si="34"/>
        <v>0</v>
      </c>
      <c r="ET29" s="494">
        <f t="shared" si="35"/>
        <v>50000</v>
      </c>
    </row>
    <row r="30" spans="1:150" ht="49.5" customHeight="1" thickTop="1" thickBot="1">
      <c r="B30" s="333"/>
      <c r="C30" s="663" t="s">
        <v>151</v>
      </c>
      <c r="D30" s="663"/>
      <c r="E30" s="663"/>
      <c r="F30" s="21"/>
      <c r="G30" s="21"/>
      <c r="H30" s="21"/>
      <c r="I30" s="21"/>
      <c r="J30" s="368">
        <f>SUM(J17:J29)</f>
        <v>0</v>
      </c>
      <c r="K30" s="368">
        <f>SUM(K17:K29)</f>
        <v>0</v>
      </c>
      <c r="L30" s="369"/>
      <c r="M30" s="21"/>
      <c r="N30" s="21"/>
      <c r="O30" s="21"/>
      <c r="P30" s="21"/>
      <c r="Q30" s="21"/>
      <c r="R30" s="21"/>
      <c r="S30" s="21"/>
      <c r="T30" s="368">
        <f>SUM(T17:T29)</f>
        <v>0</v>
      </c>
      <c r="U30" s="368">
        <f>SUM(U17:U29)</f>
        <v>0</v>
      </c>
      <c r="V30" s="369"/>
      <c r="W30" s="21"/>
      <c r="X30" s="21"/>
      <c r="Y30" s="21"/>
      <c r="Z30" s="21"/>
      <c r="AA30" s="21"/>
      <c r="AB30" s="21"/>
      <c r="AC30" s="21"/>
      <c r="AD30" s="368">
        <f>SUM(AD17:AD29)</f>
        <v>36000</v>
      </c>
      <c r="AE30" s="368">
        <f>SUM(AE17:AE29)</f>
        <v>0</v>
      </c>
      <c r="AF30" s="369"/>
      <c r="AG30" s="21"/>
      <c r="AH30" s="21"/>
      <c r="AI30" s="21"/>
      <c r="AJ30" s="21"/>
      <c r="AK30" s="21"/>
      <c r="AL30" s="21"/>
      <c r="AM30" s="21"/>
      <c r="AN30" s="368">
        <f>SUM(AN17:AN29)</f>
        <v>0</v>
      </c>
      <c r="AO30" s="368">
        <f>SUM(AO17:AO29)</f>
        <v>0</v>
      </c>
      <c r="AP30" s="369"/>
      <c r="AQ30" s="21"/>
      <c r="AR30" s="21"/>
      <c r="AS30" s="21"/>
      <c r="AT30" s="792">
        <f xml:space="preserve"> 4/6*100%</f>
        <v>0.66666666666666663</v>
      </c>
      <c r="AU30" s="793"/>
      <c r="AV30" s="793"/>
      <c r="AW30" s="21"/>
      <c r="AX30" s="368">
        <f>SUM(AX17:AX29)</f>
        <v>25000</v>
      </c>
      <c r="AY30" s="368">
        <f>SUM(AY17:AY29)</f>
        <v>0</v>
      </c>
      <c r="AZ30" s="369"/>
      <c r="BA30" s="21"/>
      <c r="BB30" s="21"/>
      <c r="BC30" s="21"/>
      <c r="BD30" s="21"/>
      <c r="BE30" s="21"/>
      <c r="BF30" s="21"/>
      <c r="BG30" s="21"/>
      <c r="BH30" s="368">
        <f>SUM(BH17:BH29)</f>
        <v>5000</v>
      </c>
      <c r="BI30" s="368">
        <f>SUM(BI17:BI29)</f>
        <v>0</v>
      </c>
      <c r="BJ30" s="369"/>
      <c r="BK30" s="21"/>
      <c r="BL30" s="21"/>
      <c r="BM30" s="21"/>
      <c r="BN30" s="21"/>
      <c r="BO30" s="21"/>
      <c r="BP30" s="21"/>
      <c r="BQ30" s="21"/>
      <c r="BR30" s="368">
        <f>SUM(BR17:BR29)</f>
        <v>5000</v>
      </c>
      <c r="BS30" s="368">
        <f>SUM(BS17:BS29)</f>
        <v>0</v>
      </c>
      <c r="BT30" s="369"/>
      <c r="BU30" s="21"/>
      <c r="BV30" s="21"/>
      <c r="BW30" s="21"/>
      <c r="BX30" s="21"/>
      <c r="BY30" s="21"/>
      <c r="BZ30" s="21"/>
      <c r="CA30" s="21"/>
      <c r="CB30" s="368">
        <f>SUM(CB17:CB29)</f>
        <v>5000</v>
      </c>
      <c r="CC30" s="368">
        <f>SUM(CC17:CC29)</f>
        <v>0</v>
      </c>
      <c r="CD30" s="369"/>
      <c r="CE30" s="21"/>
      <c r="CF30" s="21"/>
      <c r="CG30" s="21"/>
      <c r="CH30" s="792">
        <f xml:space="preserve"> 5/8*100%</f>
        <v>0.625</v>
      </c>
      <c r="CI30" s="21"/>
      <c r="CJ30" s="21"/>
      <c r="CK30" s="21"/>
      <c r="CL30" s="368">
        <f>SUM(CL17:CL29)</f>
        <v>0</v>
      </c>
      <c r="CM30" s="368">
        <f>SUM(CM17:CM29)</f>
        <v>0</v>
      </c>
      <c r="CN30" s="369"/>
      <c r="CO30" s="21"/>
      <c r="CP30" s="21"/>
      <c r="CQ30" s="21"/>
      <c r="CR30" s="21"/>
      <c r="CS30" s="21"/>
      <c r="CT30" s="21"/>
      <c r="CU30" s="21"/>
      <c r="CV30" s="368">
        <f>SUM(CV17:CV29)</f>
        <v>45000</v>
      </c>
      <c r="CW30" s="368">
        <f>SUM(CW17:CW29)</f>
        <v>0</v>
      </c>
      <c r="CX30" s="369"/>
      <c r="CY30" s="21"/>
      <c r="CZ30" s="21"/>
      <c r="DA30" s="21"/>
      <c r="DB30" s="21"/>
      <c r="DC30" s="21"/>
      <c r="DD30" s="21"/>
      <c r="DE30" s="21"/>
      <c r="DF30" s="368">
        <f>SUM(DF17:DF29)</f>
        <v>5000</v>
      </c>
      <c r="DG30" s="368">
        <f>SUM(DG17:DG29)</f>
        <v>0</v>
      </c>
      <c r="DH30" s="369"/>
      <c r="DI30" s="21"/>
      <c r="DJ30" s="21"/>
      <c r="DK30" s="21"/>
      <c r="DL30" s="21"/>
      <c r="DM30" s="21"/>
      <c r="DN30" s="21"/>
      <c r="DO30" s="21"/>
      <c r="DP30" s="368">
        <f>SUM(DP17:DP29)</f>
        <v>0</v>
      </c>
      <c r="DQ30" s="368">
        <f>SUM(DQ17:DQ29)</f>
        <v>0</v>
      </c>
      <c r="DR30" s="369"/>
      <c r="DS30" s="21"/>
      <c r="DT30" s="21"/>
      <c r="DU30" s="434">
        <f>DP30+DF30+CV30+CL30+CB30+BR30+BH30+AX30+AN30+AD30+T30+J30</f>
        <v>126000</v>
      </c>
      <c r="DV30" s="792">
        <f xml:space="preserve"> 4/6*100%</f>
        <v>0.66666666666666663</v>
      </c>
      <c r="DW30" s="21"/>
      <c r="DX30" s="435" t="e">
        <f t="shared" ref="DX30" si="37">SUM(DX17:DX29)</f>
        <v>#VALUE!</v>
      </c>
      <c r="DY30" s="469">
        <f>SUM(DY17:DY29)</f>
        <v>0</v>
      </c>
      <c r="DZ30" s="469" t="e">
        <f>SUM(DZ17:DZ29)</f>
        <v>#VALUE!</v>
      </c>
      <c r="EA30" s="21"/>
      <c r="EB30" s="21" t="s">
        <v>255</v>
      </c>
      <c r="EC30" s="792">
        <f xml:space="preserve"> 5/8*100%</f>
        <v>0.625</v>
      </c>
      <c r="ED30" s="21"/>
      <c r="EE30" s="470"/>
      <c r="EF30" s="175" t="str">
        <f t="shared" si="21"/>
        <v>|</v>
      </c>
      <c r="EG30" s="175">
        <f t="shared" si="22"/>
        <v>0</v>
      </c>
      <c r="EH30" s="175">
        <f t="shared" si="23"/>
        <v>0</v>
      </c>
      <c r="EI30" s="175">
        <f t="shared" si="24"/>
        <v>0</v>
      </c>
      <c r="EJ30" s="175">
        <f t="shared" si="25"/>
        <v>36000</v>
      </c>
      <c r="EK30" s="175">
        <f t="shared" si="26"/>
        <v>0</v>
      </c>
      <c r="EL30" s="175">
        <f t="shared" si="27"/>
        <v>25000</v>
      </c>
      <c r="EM30" s="175">
        <f t="shared" si="28"/>
        <v>5000</v>
      </c>
      <c r="EN30" s="175">
        <f t="shared" si="29"/>
        <v>5000</v>
      </c>
      <c r="EO30" s="175">
        <f t="shared" si="30"/>
        <v>5000</v>
      </c>
      <c r="EP30" s="175">
        <f t="shared" si="31"/>
        <v>0</v>
      </c>
      <c r="EQ30" s="175">
        <f t="shared" si="32"/>
        <v>45000</v>
      </c>
      <c r="ER30" s="175">
        <f t="shared" si="33"/>
        <v>5000</v>
      </c>
      <c r="ES30" s="175">
        <f t="shared" si="34"/>
        <v>0</v>
      </c>
      <c r="ET30" s="175">
        <f t="shared" si="35"/>
        <v>126000</v>
      </c>
    </row>
    <row r="31" spans="1:150" ht="16.5" customHeight="1" thickBot="1">
      <c r="AT31" s="794" t="s">
        <v>253</v>
      </c>
      <c r="AU31" s="795" t="s">
        <v>254</v>
      </c>
      <c r="AV31" s="795"/>
    </row>
    <row r="32" spans="1:150" ht="15.75">
      <c r="B32" s="24" t="s">
        <v>152</v>
      </c>
      <c r="C32" s="25"/>
      <c r="D32" s="25"/>
      <c r="E32" s="25"/>
      <c r="F32" s="25"/>
      <c r="G32" s="25"/>
      <c r="H32" s="25"/>
      <c r="I32" s="25"/>
      <c r="J32" s="74"/>
      <c r="K32" s="74"/>
      <c r="L32" s="74"/>
      <c r="M32" s="75"/>
      <c r="N32" s="75"/>
      <c r="O32" s="75"/>
      <c r="P32" s="76"/>
      <c r="Q32" s="76"/>
      <c r="R32" s="76"/>
      <c r="S32" s="97"/>
      <c r="T32" s="98"/>
      <c r="U32" s="98"/>
      <c r="V32" s="98"/>
      <c r="W32" s="98"/>
      <c r="X32" s="99"/>
      <c r="Y32" s="99"/>
      <c r="Z32" s="97"/>
      <c r="AA32" s="97"/>
      <c r="AB32" s="97"/>
      <c r="AC32" s="97"/>
      <c r="AD32" s="98"/>
      <c r="AE32" s="98"/>
      <c r="AF32" s="98"/>
      <c r="AG32" s="98"/>
      <c r="AH32" s="97"/>
      <c r="AI32" s="97"/>
      <c r="AJ32" s="97"/>
      <c r="AK32" s="97"/>
      <c r="AL32" s="97"/>
      <c r="AM32" s="97"/>
      <c r="AN32" s="98"/>
      <c r="AO32" s="98"/>
      <c r="AP32" s="98"/>
      <c r="AQ32" s="98"/>
      <c r="AR32" s="99"/>
      <c r="AS32" s="99"/>
      <c r="AT32" s="97"/>
      <c r="AU32" s="97"/>
      <c r="AV32" s="97"/>
      <c r="AW32" s="97"/>
      <c r="AX32" s="98"/>
      <c r="AY32" s="98"/>
      <c r="AZ32" s="98"/>
      <c r="BA32" s="98"/>
      <c r="BB32" s="99"/>
      <c r="BC32" s="99"/>
      <c r="BD32" s="97"/>
      <c r="BE32" s="97"/>
      <c r="BF32" s="97"/>
      <c r="BG32" s="97"/>
      <c r="BH32" s="98"/>
      <c r="BI32" s="98"/>
      <c r="BJ32" s="98"/>
      <c r="BK32" s="98"/>
      <c r="BL32" s="99"/>
      <c r="BM32" s="99"/>
      <c r="BN32" s="97"/>
      <c r="BO32" s="97"/>
      <c r="BP32" s="99"/>
      <c r="BQ32" s="99"/>
      <c r="BR32" s="97"/>
      <c r="BS32" s="97"/>
      <c r="BT32" s="97"/>
      <c r="BU32" s="97"/>
      <c r="BV32" s="97"/>
      <c r="BW32" s="97"/>
      <c r="BX32" s="97"/>
      <c r="BY32" s="98"/>
      <c r="BZ32" s="99"/>
      <c r="CA32" s="99"/>
      <c r="CB32" s="97"/>
      <c r="CC32" s="97"/>
      <c r="CD32" s="97"/>
      <c r="CE32" s="97"/>
      <c r="CF32" s="97"/>
      <c r="CG32" s="97"/>
      <c r="CH32" s="97"/>
      <c r="CI32" s="98"/>
      <c r="CJ32" s="99"/>
      <c r="CK32" s="99"/>
      <c r="CL32" s="97"/>
      <c r="CM32" s="97"/>
      <c r="CN32" s="97"/>
      <c r="CO32" s="97"/>
      <c r="CP32" s="97"/>
      <c r="CQ32" s="97"/>
      <c r="CR32" s="97"/>
      <c r="CS32" s="98"/>
      <c r="CT32" s="99"/>
      <c r="CU32" s="99"/>
      <c r="CV32" s="97"/>
      <c r="CW32" s="97"/>
      <c r="CX32" s="97"/>
      <c r="CY32" s="97"/>
      <c r="CZ32" s="97"/>
      <c r="DA32" s="97"/>
      <c r="DB32" s="97"/>
      <c r="DC32" s="98"/>
      <c r="DD32" s="99"/>
      <c r="DE32" s="99"/>
      <c r="DF32" s="97"/>
      <c r="DG32" s="97"/>
      <c r="DH32" s="97"/>
      <c r="DI32" s="97"/>
      <c r="DJ32" s="97"/>
      <c r="DK32" s="97"/>
      <c r="DL32" s="97"/>
      <c r="DM32" s="98"/>
      <c r="DN32" s="99"/>
      <c r="DO32" s="99"/>
      <c r="DP32" s="97"/>
      <c r="DQ32" s="97"/>
      <c r="DR32" s="97"/>
      <c r="DS32" s="97"/>
      <c r="DT32" s="97"/>
      <c r="DU32" s="97"/>
      <c r="DV32" s="97"/>
    </row>
    <row r="34" spans="2:135">
      <c r="B34" s="26"/>
      <c r="C34" s="27"/>
      <c r="D34" s="27"/>
      <c r="E34" s="27"/>
      <c r="F34" s="27"/>
      <c r="G34" s="28"/>
      <c r="H34" s="28"/>
      <c r="I34" s="77"/>
      <c r="J34" s="77"/>
      <c r="K34" s="77"/>
      <c r="L34" s="77"/>
      <c r="M34" s="7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27"/>
      <c r="BT34" s="27"/>
      <c r="BU34" s="27"/>
      <c r="BV34" s="27"/>
      <c r="BW34" s="27"/>
      <c r="BX34" s="27"/>
      <c r="BY34" s="27"/>
      <c r="BZ34" s="27"/>
      <c r="CA34" s="27"/>
      <c r="CB34" s="27"/>
      <c r="CC34" s="27"/>
      <c r="CD34" s="27"/>
      <c r="CE34" s="27"/>
      <c r="CF34" s="27"/>
      <c r="CG34" s="27"/>
      <c r="CH34" s="27"/>
      <c r="CI34" s="27"/>
      <c r="CJ34" s="27"/>
      <c r="CK34" s="27"/>
      <c r="CL34" s="27"/>
      <c r="CM34" s="27"/>
      <c r="CN34" s="27"/>
      <c r="CO34" s="27"/>
      <c r="CP34" s="27"/>
      <c r="CQ34" s="27"/>
      <c r="CR34" s="27"/>
      <c r="CS34" s="27"/>
      <c r="CT34" s="27"/>
      <c r="CU34" s="27"/>
      <c r="CV34" s="27"/>
      <c r="CW34" s="27"/>
      <c r="CX34" s="27"/>
      <c r="CY34" s="27"/>
      <c r="CZ34" s="27"/>
      <c r="DA34" s="27"/>
      <c r="DB34" s="27"/>
      <c r="DC34" s="27"/>
      <c r="DD34" s="27"/>
      <c r="DE34" s="27"/>
      <c r="DF34" s="27"/>
      <c r="DG34" s="27"/>
      <c r="DH34" s="27"/>
      <c r="DI34" s="27"/>
      <c r="DJ34" s="27"/>
      <c r="DK34" s="27"/>
      <c r="DL34" s="27"/>
      <c r="DM34" s="27"/>
      <c r="DN34" s="27"/>
      <c r="DO34" s="27"/>
      <c r="DP34" s="27"/>
      <c r="DQ34" s="27"/>
      <c r="DR34" s="27"/>
      <c r="DS34" s="27"/>
      <c r="DT34" s="27"/>
      <c r="DU34" s="27"/>
      <c r="DV34" s="27"/>
      <c r="DW34" s="27"/>
      <c r="DX34" s="27"/>
      <c r="DY34" s="27"/>
      <c r="DZ34" s="27"/>
      <c r="EA34" s="27"/>
      <c r="EB34" s="27"/>
      <c r="EC34" s="27"/>
      <c r="ED34" s="27"/>
      <c r="EE34" s="203"/>
    </row>
    <row r="35" spans="2:135">
      <c r="B35" s="664" t="s">
        <v>46</v>
      </c>
      <c r="C35" s="665"/>
      <c r="D35" s="665"/>
      <c r="E35" s="665" t="s">
        <v>47</v>
      </c>
      <c r="F35" s="665"/>
      <c r="G35" s="665"/>
      <c r="H35" s="29" t="s">
        <v>153</v>
      </c>
      <c r="I35" s="34"/>
      <c r="J35" s="78"/>
      <c r="K35" s="78"/>
      <c r="L35" s="78"/>
      <c r="M35" s="79"/>
      <c r="N35" s="79"/>
      <c r="O35" s="79"/>
      <c r="P35" s="79"/>
      <c r="Q35" s="79"/>
      <c r="R35" s="34"/>
      <c r="S35" s="78"/>
      <c r="T35" s="34"/>
      <c r="U35" s="34"/>
      <c r="V35" s="34"/>
      <c r="W35" s="34"/>
      <c r="X35" s="79"/>
      <c r="Y35" s="79"/>
      <c r="Z35" s="79"/>
      <c r="AA35" s="79"/>
      <c r="AB35" s="78"/>
      <c r="AC35" s="34"/>
      <c r="AD35" s="34"/>
      <c r="AE35" s="34"/>
      <c r="AF35" s="34"/>
      <c r="AG35" s="34"/>
      <c r="AH35" s="79"/>
      <c r="AI35" s="79"/>
      <c r="AJ35" s="79"/>
      <c r="AK35" s="79"/>
      <c r="AL35" s="34"/>
      <c r="AM35" s="34"/>
      <c r="AN35" s="34"/>
      <c r="AO35" s="34"/>
      <c r="AP35" s="34"/>
      <c r="AQ35" s="34"/>
      <c r="AR35" s="79"/>
      <c r="AS35" s="79"/>
      <c r="AT35" s="79"/>
      <c r="AU35" s="79"/>
      <c r="AV35" s="34"/>
      <c r="AW35" s="34"/>
      <c r="AX35" s="34"/>
      <c r="AY35" s="34"/>
      <c r="AZ35" s="34"/>
      <c r="BA35" s="34"/>
      <c r="BB35" s="79"/>
      <c r="BC35" s="79"/>
      <c r="BD35" s="79"/>
      <c r="BE35" s="79"/>
      <c r="BF35" s="34"/>
      <c r="BG35" s="34"/>
      <c r="BH35" s="34"/>
      <c r="BI35" s="34"/>
      <c r="BJ35" s="34"/>
      <c r="BK35" s="34"/>
      <c r="BL35" s="79"/>
      <c r="BM35" s="79"/>
      <c r="BN35" s="79"/>
      <c r="BO35" s="79"/>
      <c r="BP35" s="34"/>
      <c r="BQ35" s="34"/>
      <c r="BR35" s="34"/>
      <c r="BS35" s="34"/>
      <c r="BT35" s="34"/>
      <c r="BU35" s="34"/>
      <c r="BV35" s="79"/>
      <c r="BW35" s="79"/>
      <c r="BX35" s="79"/>
      <c r="BY35" s="79"/>
      <c r="BZ35" s="34"/>
      <c r="CA35" s="34"/>
      <c r="CB35" s="34"/>
      <c r="CC35" s="34"/>
      <c r="CD35" s="34"/>
      <c r="CE35" s="34"/>
      <c r="CF35" s="79"/>
      <c r="CG35" s="79"/>
      <c r="CH35" s="79"/>
      <c r="CI35" s="79"/>
      <c r="CJ35" s="34"/>
      <c r="CK35" s="34"/>
      <c r="CL35" s="34"/>
      <c r="CM35" s="34"/>
      <c r="CN35" s="34"/>
      <c r="CO35" s="34"/>
      <c r="CP35" s="79"/>
      <c r="CQ35" s="79"/>
      <c r="CR35" s="79"/>
      <c r="CS35" s="79"/>
      <c r="CT35" s="34"/>
      <c r="CU35" s="34"/>
      <c r="CV35" s="34"/>
      <c r="CW35" s="34"/>
      <c r="CX35" s="34"/>
      <c r="CY35" s="34"/>
      <c r="CZ35" s="79"/>
      <c r="DA35" s="79"/>
      <c r="DB35" s="79"/>
      <c r="DC35" s="79"/>
      <c r="DD35" s="34"/>
      <c r="DE35" s="34"/>
      <c r="DF35" s="34"/>
      <c r="DG35" s="34"/>
      <c r="DH35" s="34"/>
      <c r="DI35" s="34"/>
      <c r="DJ35" s="79"/>
      <c r="DK35" s="79"/>
      <c r="DL35" s="79"/>
      <c r="DM35" s="79"/>
      <c r="DN35" s="34"/>
      <c r="DO35" s="34"/>
      <c r="DP35" s="34"/>
      <c r="DQ35" s="34"/>
      <c r="DR35" s="34"/>
      <c r="DS35" s="79"/>
      <c r="DT35" s="79"/>
      <c r="DU35" s="79"/>
      <c r="DV35" s="79"/>
      <c r="DW35" s="79"/>
      <c r="DX35" s="34"/>
      <c r="DY35" s="34"/>
      <c r="DZ35" s="34"/>
      <c r="EA35" s="34"/>
      <c r="EB35" s="34"/>
      <c r="EC35" s="34"/>
      <c r="ED35" s="34"/>
      <c r="EE35" s="204"/>
    </row>
    <row r="36" spans="2:135">
      <c r="B36" s="30"/>
      <c r="C36" s="31"/>
      <c r="D36" s="32"/>
      <c r="E36" s="33"/>
      <c r="F36" s="29"/>
      <c r="G36" s="29"/>
      <c r="H36" s="29"/>
      <c r="I36" s="80"/>
      <c r="J36" s="81"/>
      <c r="K36" s="81"/>
      <c r="L36" s="81"/>
      <c r="M36" s="654"/>
      <c r="N36" s="654"/>
      <c r="O36" s="654"/>
      <c r="P36" s="654"/>
      <c r="Q36" s="654"/>
      <c r="R36" s="34"/>
      <c r="S36" s="34"/>
      <c r="T36" s="34"/>
      <c r="U36" s="34"/>
      <c r="V36" s="34"/>
      <c r="W36" s="34"/>
      <c r="X36" s="654"/>
      <c r="Y36" s="654"/>
      <c r="Z36" s="654"/>
      <c r="AA36" s="654"/>
      <c r="AB36" s="34"/>
      <c r="AC36" s="34"/>
      <c r="AD36" s="34"/>
      <c r="AE36" s="34"/>
      <c r="AF36" s="34"/>
      <c r="AG36" s="34"/>
      <c r="AH36" s="654"/>
      <c r="AI36" s="654"/>
      <c r="AJ36" s="654"/>
      <c r="AK36" s="654"/>
      <c r="AL36" s="34"/>
      <c r="AM36" s="34"/>
      <c r="AN36" s="34"/>
      <c r="AO36" s="34"/>
      <c r="AP36" s="34"/>
      <c r="AQ36" s="34"/>
      <c r="AR36" s="654"/>
      <c r="AS36" s="654"/>
      <c r="AT36" s="654"/>
      <c r="AU36" s="654"/>
      <c r="AV36" s="34"/>
      <c r="AW36" s="34"/>
      <c r="AX36" s="34"/>
      <c r="AY36" s="34"/>
      <c r="AZ36" s="34"/>
      <c r="BA36" s="34"/>
      <c r="BB36" s="654"/>
      <c r="BC36" s="654"/>
      <c r="BD36" s="654"/>
      <c r="BE36" s="654"/>
      <c r="BF36" s="34"/>
      <c r="BG36" s="34"/>
      <c r="BH36" s="34"/>
      <c r="BI36" s="34"/>
      <c r="BJ36" s="34"/>
      <c r="BK36" s="34"/>
      <c r="BL36" s="654"/>
      <c r="BM36" s="654"/>
      <c r="BN36" s="654"/>
      <c r="BO36" s="654"/>
      <c r="BP36" s="34"/>
      <c r="BQ36" s="34"/>
      <c r="BR36" s="34"/>
      <c r="BS36" s="34"/>
      <c r="BT36" s="34"/>
      <c r="BU36" s="34"/>
      <c r="BV36" s="654"/>
      <c r="BW36" s="654"/>
      <c r="BX36" s="654"/>
      <c r="BY36" s="654"/>
      <c r="BZ36" s="34"/>
      <c r="CA36" s="34"/>
      <c r="CB36" s="34"/>
      <c r="CC36" s="34"/>
      <c r="CD36" s="34"/>
      <c r="CE36" s="34"/>
      <c r="CF36" s="654"/>
      <c r="CG36" s="654"/>
      <c r="CH36" s="654"/>
      <c r="CI36" s="654"/>
      <c r="CJ36" s="34"/>
      <c r="CK36" s="34"/>
      <c r="CL36" s="34"/>
      <c r="CM36" s="34"/>
      <c r="CN36" s="34"/>
      <c r="CO36" s="34"/>
      <c r="CP36" s="654"/>
      <c r="CQ36" s="654"/>
      <c r="CR36" s="654"/>
      <c r="CS36" s="654"/>
      <c r="CT36" s="34"/>
      <c r="CU36" s="34"/>
      <c r="CV36" s="34"/>
      <c r="CW36" s="34"/>
      <c r="CX36" s="34"/>
      <c r="CY36" s="34"/>
      <c r="CZ36" s="654"/>
      <c r="DA36" s="654"/>
      <c r="DB36" s="654"/>
      <c r="DC36" s="654"/>
      <c r="DD36" s="34"/>
      <c r="DE36" s="34"/>
      <c r="DF36" s="34"/>
      <c r="DG36" s="34"/>
      <c r="DH36" s="34"/>
      <c r="DI36" s="34"/>
      <c r="DJ36" s="654"/>
      <c r="DK36" s="654"/>
      <c r="DL36" s="654"/>
      <c r="DM36" s="654"/>
      <c r="DN36" s="34"/>
      <c r="DO36" s="34"/>
      <c r="DP36" s="34"/>
      <c r="DQ36" s="34"/>
      <c r="DR36" s="34"/>
      <c r="DS36" s="654"/>
      <c r="DT36" s="654"/>
      <c r="DU36" s="654"/>
      <c r="DV36" s="654"/>
      <c r="DW36" s="654"/>
      <c r="DX36" s="34"/>
      <c r="DY36" s="34"/>
      <c r="DZ36" s="34"/>
      <c r="EA36" s="34"/>
      <c r="EB36" s="34"/>
      <c r="EC36" s="34"/>
      <c r="ED36" s="34"/>
      <c r="EE36" s="204"/>
    </row>
    <row r="37" spans="2:135">
      <c r="B37" s="30"/>
      <c r="C37" s="31"/>
      <c r="D37" s="32"/>
      <c r="E37" s="33"/>
      <c r="F37" s="34"/>
      <c r="G37" s="35"/>
      <c r="H37" s="35"/>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c r="BK37" s="34"/>
      <c r="BL37" s="34"/>
      <c r="BM37" s="34"/>
      <c r="BN37" s="34"/>
      <c r="BO37" s="34"/>
      <c r="BP37" s="34"/>
      <c r="BQ37" s="34"/>
      <c r="BR37" s="34"/>
      <c r="BS37" s="34"/>
      <c r="BT37" s="34"/>
      <c r="BU37" s="34"/>
      <c r="BV37" s="34"/>
      <c r="BW37" s="34"/>
      <c r="BX37" s="34"/>
      <c r="BY37" s="34"/>
      <c r="BZ37" s="34"/>
      <c r="CA37" s="34"/>
      <c r="CB37" s="34"/>
      <c r="CC37" s="34"/>
      <c r="CD37" s="34"/>
      <c r="CE37" s="34"/>
      <c r="CF37" s="34"/>
      <c r="CG37" s="34"/>
      <c r="CH37" s="34"/>
      <c r="CI37" s="34"/>
      <c r="CJ37" s="34"/>
      <c r="CK37" s="34"/>
      <c r="CL37" s="34"/>
      <c r="CM37" s="34"/>
      <c r="CN37" s="34"/>
      <c r="CO37" s="34"/>
      <c r="CP37" s="34"/>
      <c r="CQ37" s="34"/>
      <c r="CR37" s="34"/>
      <c r="CS37" s="34"/>
      <c r="CT37" s="34"/>
      <c r="CU37" s="34"/>
      <c r="CV37" s="34"/>
      <c r="CW37" s="34"/>
      <c r="CX37" s="34"/>
      <c r="CY37" s="34"/>
      <c r="CZ37" s="34"/>
      <c r="DA37" s="34"/>
      <c r="DB37" s="34"/>
      <c r="DC37" s="34"/>
      <c r="DD37" s="34"/>
      <c r="DE37" s="34"/>
      <c r="DF37" s="34"/>
      <c r="DG37" s="34"/>
      <c r="DH37" s="34"/>
      <c r="DI37" s="34"/>
      <c r="DJ37" s="34"/>
      <c r="DK37" s="34"/>
      <c r="DL37" s="34"/>
      <c r="DM37" s="34"/>
      <c r="DN37" s="34"/>
      <c r="DO37" s="34"/>
      <c r="DP37" s="34"/>
      <c r="DQ37" s="34"/>
      <c r="DR37" s="34"/>
      <c r="DS37" s="34"/>
      <c r="DT37" s="34"/>
      <c r="DU37" s="34"/>
      <c r="DV37" s="34"/>
      <c r="DW37" s="34"/>
      <c r="DX37" s="34"/>
      <c r="DY37" s="34"/>
      <c r="DZ37" s="34"/>
      <c r="EA37" s="34"/>
      <c r="EB37" s="34"/>
      <c r="EC37" s="34"/>
      <c r="ED37" s="34"/>
      <c r="EE37" s="204"/>
    </row>
    <row r="38" spans="2:135" ht="28.5">
      <c r="B38" s="658" t="s">
        <v>154</v>
      </c>
      <c r="C38" s="659"/>
      <c r="D38" s="659"/>
      <c r="E38" s="659" t="s">
        <v>49</v>
      </c>
      <c r="F38" s="659"/>
      <c r="G38" s="659"/>
      <c r="H38" s="29" t="s">
        <v>155</v>
      </c>
      <c r="I38" s="34"/>
      <c r="J38" s="78"/>
      <c r="K38" s="78"/>
      <c r="L38" s="78"/>
      <c r="M38" s="79"/>
      <c r="N38" s="79"/>
      <c r="O38" s="79"/>
      <c r="P38" s="79"/>
      <c r="Q38" s="79"/>
      <c r="R38" s="34"/>
      <c r="S38" s="78"/>
      <c r="T38" s="34"/>
      <c r="U38" s="34"/>
      <c r="V38" s="34"/>
      <c r="W38" s="34"/>
      <c r="X38" s="79"/>
      <c r="Y38" s="79"/>
      <c r="Z38" s="79"/>
      <c r="AA38" s="79"/>
      <c r="AB38" s="78"/>
      <c r="AC38" s="34"/>
      <c r="AD38" s="34"/>
      <c r="AE38" s="34"/>
      <c r="AF38" s="34"/>
      <c r="AG38" s="34"/>
      <c r="AH38" s="79"/>
      <c r="AI38" s="79"/>
      <c r="AJ38" s="79"/>
      <c r="AK38" s="79"/>
      <c r="AL38" s="34"/>
      <c r="AM38" s="34"/>
      <c r="AN38" s="34"/>
      <c r="AO38" s="34"/>
      <c r="AP38" s="34"/>
      <c r="AQ38" s="34"/>
      <c r="AR38" s="79"/>
      <c r="AS38" s="79"/>
      <c r="AT38" s="79"/>
      <c r="AU38" s="79"/>
      <c r="AV38" s="34"/>
      <c r="AW38" s="34"/>
      <c r="AX38" s="34"/>
      <c r="AY38" s="34"/>
      <c r="AZ38" s="34"/>
      <c r="BA38" s="34"/>
      <c r="BB38" s="79"/>
      <c r="BC38" s="79"/>
      <c r="BD38" s="79"/>
      <c r="BE38" s="79"/>
      <c r="BF38" s="34"/>
      <c r="BG38" s="34"/>
      <c r="BH38" s="34"/>
      <c r="BI38" s="34"/>
      <c r="BJ38" s="34"/>
      <c r="BK38" s="34"/>
      <c r="BL38" s="79"/>
      <c r="BM38" s="79"/>
      <c r="BN38" s="79"/>
      <c r="BO38" s="79"/>
      <c r="BP38" s="34"/>
      <c r="BQ38" s="34"/>
      <c r="BR38" s="34"/>
      <c r="BS38" s="34"/>
      <c r="BT38" s="34"/>
      <c r="BU38" s="34"/>
      <c r="BV38" s="79"/>
      <c r="BW38" s="79"/>
      <c r="BX38" s="79"/>
      <c r="BY38" s="79"/>
      <c r="BZ38" s="34"/>
      <c r="CA38" s="34"/>
      <c r="CB38" s="34"/>
      <c r="CC38" s="34"/>
      <c r="CD38" s="34"/>
      <c r="CE38" s="34"/>
      <c r="CF38" s="79"/>
      <c r="CG38" s="79"/>
      <c r="CH38" s="79"/>
      <c r="CI38" s="79"/>
      <c r="CJ38" s="34"/>
      <c r="CK38" s="34"/>
      <c r="CL38" s="34"/>
      <c r="CM38" s="34"/>
      <c r="CN38" s="34"/>
      <c r="CO38" s="34"/>
      <c r="CP38" s="79"/>
      <c r="CQ38" s="79"/>
      <c r="CR38" s="79"/>
      <c r="CS38" s="79"/>
      <c r="CT38" s="34"/>
      <c r="CU38" s="34"/>
      <c r="CV38" s="34"/>
      <c r="CW38" s="34"/>
      <c r="CX38" s="34"/>
      <c r="CY38" s="34"/>
      <c r="CZ38" s="79"/>
      <c r="DA38" s="79"/>
      <c r="DB38" s="79"/>
      <c r="DC38" s="79"/>
      <c r="DD38" s="34"/>
      <c r="DE38" s="34"/>
      <c r="DF38" s="34"/>
      <c r="DG38" s="34"/>
      <c r="DH38" s="34"/>
      <c r="DI38" s="34"/>
      <c r="DJ38" s="79"/>
      <c r="DK38" s="79"/>
      <c r="DL38" s="79"/>
      <c r="DM38" s="79"/>
      <c r="DN38" s="34"/>
      <c r="DO38" s="34"/>
      <c r="DP38" s="34"/>
      <c r="DQ38" s="34"/>
      <c r="DR38" s="34"/>
      <c r="DS38" s="79"/>
      <c r="DT38" s="79"/>
      <c r="DU38" s="79"/>
      <c r="DV38" s="79"/>
      <c r="DW38" s="79"/>
      <c r="DX38" s="34"/>
      <c r="DY38" s="34"/>
      <c r="DZ38" s="34"/>
      <c r="EA38" s="34"/>
      <c r="EB38" s="34"/>
      <c r="EC38" s="34"/>
      <c r="ED38" s="34"/>
      <c r="EE38" s="204"/>
    </row>
    <row r="39" spans="2:135">
      <c r="B39" s="633" t="s">
        <v>156</v>
      </c>
      <c r="C39" s="634"/>
      <c r="D39" s="634"/>
      <c r="E39" s="634" t="s">
        <v>157</v>
      </c>
      <c r="F39" s="634"/>
      <c r="G39" s="634"/>
      <c r="H39" s="36"/>
      <c r="I39" s="82"/>
      <c r="J39" s="82"/>
      <c r="K39" s="82"/>
      <c r="L39" s="82"/>
      <c r="M39" s="635"/>
      <c r="N39" s="635"/>
      <c r="O39" s="635"/>
      <c r="P39" s="635"/>
      <c r="Q39" s="635"/>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0"/>
      <c r="AY39" s="100"/>
      <c r="AZ39" s="100"/>
      <c r="BA39" s="100"/>
      <c r="BB39" s="100"/>
      <c r="BC39" s="100"/>
      <c r="BD39" s="100"/>
      <c r="BE39" s="100"/>
      <c r="BF39" s="100"/>
      <c r="BG39" s="100"/>
      <c r="BH39" s="100"/>
      <c r="BI39" s="100"/>
      <c r="BJ39" s="100"/>
      <c r="BK39" s="100"/>
      <c r="BL39" s="100"/>
      <c r="BM39" s="100"/>
      <c r="BN39" s="100"/>
      <c r="BO39" s="100"/>
      <c r="BP39" s="100"/>
      <c r="BQ39" s="100"/>
      <c r="BR39" s="100"/>
      <c r="BS39" s="100"/>
      <c r="BT39" s="100"/>
      <c r="BU39" s="100"/>
      <c r="BV39" s="100"/>
      <c r="BW39" s="100"/>
      <c r="BX39" s="100"/>
      <c r="BY39" s="100"/>
      <c r="BZ39" s="100"/>
      <c r="CA39" s="100"/>
      <c r="CB39" s="100"/>
      <c r="CC39" s="100"/>
      <c r="CD39" s="100"/>
      <c r="CE39" s="100"/>
      <c r="CF39" s="100"/>
      <c r="CG39" s="100"/>
      <c r="CH39" s="100"/>
      <c r="CI39" s="100"/>
      <c r="CJ39" s="100"/>
      <c r="CK39" s="100"/>
      <c r="CL39" s="100"/>
      <c r="CM39" s="100"/>
      <c r="CN39" s="100"/>
      <c r="CO39" s="100"/>
      <c r="CP39" s="100"/>
      <c r="CQ39" s="100"/>
      <c r="CR39" s="100"/>
      <c r="CS39" s="100"/>
      <c r="CT39" s="100"/>
      <c r="CU39" s="100"/>
      <c r="CV39" s="100"/>
      <c r="CW39" s="100"/>
      <c r="CX39" s="100"/>
      <c r="CY39" s="100"/>
      <c r="CZ39" s="100"/>
      <c r="DA39" s="100"/>
      <c r="DB39" s="100"/>
      <c r="DC39" s="100"/>
      <c r="DD39" s="100"/>
      <c r="DE39" s="100"/>
      <c r="DF39" s="100"/>
      <c r="DG39" s="100"/>
      <c r="DH39" s="100"/>
      <c r="DI39" s="100"/>
      <c r="DJ39" s="100"/>
      <c r="DK39" s="100"/>
      <c r="DL39" s="100"/>
      <c r="DM39" s="100"/>
      <c r="DN39" s="100"/>
      <c r="DO39" s="100"/>
      <c r="DP39" s="100"/>
      <c r="DQ39" s="100"/>
      <c r="DR39" s="100"/>
      <c r="DS39" s="100"/>
      <c r="DT39" s="100"/>
      <c r="DU39" s="100"/>
      <c r="DV39" s="100"/>
      <c r="DW39" s="100"/>
      <c r="DX39" s="100"/>
      <c r="DY39" s="100"/>
      <c r="DZ39" s="100"/>
      <c r="EA39" s="100"/>
      <c r="EB39" s="100"/>
      <c r="EC39" s="100"/>
      <c r="ED39" s="100"/>
      <c r="EE39" s="205"/>
    </row>
    <row r="47" spans="2:135" ht="51.75" customHeight="1"/>
    <row r="48" spans="2:135">
      <c r="E48" s="334"/>
    </row>
  </sheetData>
  <mergeCells count="163">
    <mergeCell ref="DA11:DJ11"/>
    <mergeCell ref="DK11:DS11"/>
    <mergeCell ref="DT11:EB11"/>
    <mergeCell ref="AG2:AM2"/>
    <mergeCell ref="AG3:AM3"/>
    <mergeCell ref="AG4:AM4"/>
    <mergeCell ref="AG5:AM5"/>
    <mergeCell ref="B6:U6"/>
    <mergeCell ref="B7:U7"/>
    <mergeCell ref="F11:Q11"/>
    <mergeCell ref="R11:AA11"/>
    <mergeCell ref="AB11:AK11"/>
    <mergeCell ref="AL11:AU11"/>
    <mergeCell ref="EC11:EE11"/>
    <mergeCell ref="F12:Q12"/>
    <mergeCell ref="R12:AA12"/>
    <mergeCell ref="H14:Q14"/>
    <mergeCell ref="R14:AA14"/>
    <mergeCell ref="AB14:AK14"/>
    <mergeCell ref="AL14:AU14"/>
    <mergeCell ref="AV14:BE14"/>
    <mergeCell ref="BF14:BO14"/>
    <mergeCell ref="BP14:BY14"/>
    <mergeCell ref="BZ14:CI14"/>
    <mergeCell ref="CJ14:CS14"/>
    <mergeCell ref="CT14:DC14"/>
    <mergeCell ref="DD14:DM14"/>
    <mergeCell ref="DN14:DW14"/>
    <mergeCell ref="DX14:DZ14"/>
    <mergeCell ref="EA14:EB14"/>
    <mergeCell ref="ED14:EE14"/>
    <mergeCell ref="AV11:BE11"/>
    <mergeCell ref="BF11:BO11"/>
    <mergeCell ref="BP11:BV11"/>
    <mergeCell ref="BW11:CF11"/>
    <mergeCell ref="CG11:CP11"/>
    <mergeCell ref="CQ11:CZ11"/>
    <mergeCell ref="BX15:BX16"/>
    <mergeCell ref="BY15:BY16"/>
    <mergeCell ref="BZ15:BZ16"/>
    <mergeCell ref="CA15:CA16"/>
    <mergeCell ref="CH15:CH16"/>
    <mergeCell ref="CI15:CI16"/>
    <mergeCell ref="CJ15:CJ16"/>
    <mergeCell ref="CK15:CK16"/>
    <mergeCell ref="J15:L15"/>
    <mergeCell ref="M15:O15"/>
    <mergeCell ref="T15:V15"/>
    <mergeCell ref="W15:Y15"/>
    <mergeCell ref="AD15:AF15"/>
    <mergeCell ref="AG15:AI15"/>
    <mergeCell ref="AN15:AP15"/>
    <mergeCell ref="AQ15:AS15"/>
    <mergeCell ref="AX15:AZ15"/>
    <mergeCell ref="CY15:DA15"/>
    <mergeCell ref="DF15:DH15"/>
    <mergeCell ref="DI15:DK15"/>
    <mergeCell ref="DP15:DR15"/>
    <mergeCell ref="DS15:DU15"/>
    <mergeCell ref="C17:E17"/>
    <mergeCell ref="C18:E18"/>
    <mergeCell ref="C19:E19"/>
    <mergeCell ref="R15:R16"/>
    <mergeCell ref="S15:S16"/>
    <mergeCell ref="Z15:Z16"/>
    <mergeCell ref="AA15:AA16"/>
    <mergeCell ref="AB15:AB16"/>
    <mergeCell ref="AC15:AC16"/>
    <mergeCell ref="AJ15:AJ16"/>
    <mergeCell ref="AK15:AK16"/>
    <mergeCell ref="AL15:AL16"/>
    <mergeCell ref="AM15:AM16"/>
    <mergeCell ref="AT15:AT16"/>
    <mergeCell ref="AU15:AU16"/>
    <mergeCell ref="AV15:AV16"/>
    <mergeCell ref="AW15:AW16"/>
    <mergeCell ref="BD15:BD16"/>
    <mergeCell ref="BA15:BC15"/>
    <mergeCell ref="C21:E21"/>
    <mergeCell ref="C22:E22"/>
    <mergeCell ref="C23:E23"/>
    <mergeCell ref="C24:E24"/>
    <mergeCell ref="C25:E25"/>
    <mergeCell ref="C26:E26"/>
    <mergeCell ref="C27:E27"/>
    <mergeCell ref="C28:E28"/>
    <mergeCell ref="CV15:CX15"/>
    <mergeCell ref="BH15:BJ15"/>
    <mergeCell ref="BK15:BM15"/>
    <mergeCell ref="BR15:BT15"/>
    <mergeCell ref="BU15:BW15"/>
    <mergeCell ref="CB15:CD15"/>
    <mergeCell ref="CE15:CG15"/>
    <mergeCell ref="CL15:CN15"/>
    <mergeCell ref="CO15:CQ15"/>
    <mergeCell ref="BE15:BE16"/>
    <mergeCell ref="BF15:BF16"/>
    <mergeCell ref="BG15:BG16"/>
    <mergeCell ref="BN15:BN16"/>
    <mergeCell ref="BO15:BO16"/>
    <mergeCell ref="BP15:BP16"/>
    <mergeCell ref="BQ15:BQ16"/>
    <mergeCell ref="DS36:DW36"/>
    <mergeCell ref="B38:D38"/>
    <mergeCell ref="E38:G38"/>
    <mergeCell ref="C29:E29"/>
    <mergeCell ref="C30:E30"/>
    <mergeCell ref="B35:D35"/>
    <mergeCell ref="E35:G35"/>
    <mergeCell ref="M36:Q36"/>
    <mergeCell ref="X36:AA36"/>
    <mergeCell ref="AH36:AK36"/>
    <mergeCell ref="AR36:AU36"/>
    <mergeCell ref="BB36:BE36"/>
    <mergeCell ref="AU31:AV31"/>
    <mergeCell ref="DE15:DE16"/>
    <mergeCell ref="DL15:DL16"/>
    <mergeCell ref="B39:D39"/>
    <mergeCell ref="E39:G39"/>
    <mergeCell ref="M39:Q39"/>
    <mergeCell ref="B14:B16"/>
    <mergeCell ref="B17:B18"/>
    <mergeCell ref="B19:B21"/>
    <mergeCell ref="B23:B24"/>
    <mergeCell ref="B25:B26"/>
    <mergeCell ref="B28:B29"/>
    <mergeCell ref="F14:F16"/>
    <mergeCell ref="G14:G16"/>
    <mergeCell ref="H15:H16"/>
    <mergeCell ref="I15:I16"/>
    <mergeCell ref="P15:P16"/>
    <mergeCell ref="Q15:Q16"/>
    <mergeCell ref="BL36:BO36"/>
    <mergeCell ref="BV36:BY36"/>
    <mergeCell ref="CF36:CI36"/>
    <mergeCell ref="CP36:CS36"/>
    <mergeCell ref="CZ36:DC36"/>
    <mergeCell ref="DJ36:DM36"/>
    <mergeCell ref="C20:E20"/>
    <mergeCell ref="EB15:EB16"/>
    <mergeCell ref="B2:F5"/>
    <mergeCell ref="G2:I5"/>
    <mergeCell ref="J2:AF5"/>
    <mergeCell ref="C14:E16"/>
    <mergeCell ref="B9:E10"/>
    <mergeCell ref="F9:EE10"/>
    <mergeCell ref="B11:E12"/>
    <mergeCell ref="DM15:DM16"/>
    <mergeCell ref="DN15:DN16"/>
    <mergeCell ref="DO15:DO16"/>
    <mergeCell ref="DV15:DV16"/>
    <mergeCell ref="DW15:DW16"/>
    <mergeCell ref="DX15:DX16"/>
    <mergeCell ref="DY15:DY16"/>
    <mergeCell ref="DZ15:DZ16"/>
    <mergeCell ref="EA15:EA16"/>
    <mergeCell ref="CR15:CR16"/>
    <mergeCell ref="CS15:CS16"/>
    <mergeCell ref="CT15:CT16"/>
    <mergeCell ref="CU15:CU16"/>
    <mergeCell ref="DB15:DB16"/>
    <mergeCell ref="DC15:DC16"/>
    <mergeCell ref="DD15:DD16"/>
  </mergeCells>
  <pageMargins left="0.69930555555555596" right="0.69930555555555596" top="0.75" bottom="0.75" header="0.29930555555555599" footer="0.29930555555555599"/>
  <pageSetup scale="26" fitToWidth="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ET1048576"/>
  <sheetViews>
    <sheetView zoomScale="80" zoomScaleNormal="80" workbookViewId="0">
      <pane xSplit="7" ySplit="15" topLeftCell="DS21" activePane="bottomRight" state="frozen"/>
      <selection pane="topRight" activeCell="H1" sqref="H1"/>
      <selection pane="bottomLeft" activeCell="A16" sqref="A16"/>
      <selection pane="bottomRight" activeCell="DX22" sqref="DX22"/>
    </sheetView>
  </sheetViews>
  <sheetFormatPr baseColWidth="10" defaultColWidth="9" defaultRowHeight="15"/>
  <cols>
    <col min="1" max="1" width="3.5703125" customWidth="1"/>
    <col min="2" max="2" width="35.85546875" customWidth="1"/>
    <col min="3" max="4" width="14.7109375" customWidth="1"/>
    <col min="5" max="5" width="22.28515625" customWidth="1"/>
    <col min="6" max="6" width="13.7109375" customWidth="1"/>
    <col min="7" max="7" width="20.5703125" customWidth="1"/>
    <col min="10" max="13" width="18.7109375" customWidth="1"/>
    <col min="20" max="23" width="18.28515625" customWidth="1"/>
    <col min="25" max="25" width="7.5703125" customWidth="1"/>
    <col min="30" max="33" width="18.85546875" customWidth="1"/>
    <col min="35" max="35" width="7.5703125" customWidth="1"/>
    <col min="40" max="43" width="16" customWidth="1"/>
    <col min="47" max="47" width="12" customWidth="1"/>
    <col min="50" max="53" width="16.140625" customWidth="1"/>
    <col min="56" max="56" width="14.140625" customWidth="1"/>
    <col min="60" max="63" width="18.85546875" customWidth="1"/>
    <col min="66" max="66" width="21.85546875" customWidth="1"/>
    <col min="72" max="75" width="19.42578125" customWidth="1"/>
    <col min="76" max="76" width="20.5703125" customWidth="1"/>
    <col min="82" max="85" width="20.85546875" customWidth="1"/>
    <col min="92" max="95" width="15.85546875" customWidth="1"/>
    <col min="102" max="105" width="17.85546875" customWidth="1"/>
    <col min="112" max="115" width="17.42578125" customWidth="1"/>
    <col min="122" max="125" width="19.5703125" customWidth="1"/>
    <col min="128" max="128" width="22.85546875" customWidth="1"/>
    <col min="129" max="129" width="18.28515625" customWidth="1"/>
    <col min="130" max="130" width="16.5703125" customWidth="1"/>
    <col min="131" max="131" width="17.140625" customWidth="1"/>
    <col min="132" max="132" width="23.140625" customWidth="1"/>
    <col min="133" max="133" width="21.42578125" customWidth="1"/>
    <col min="135" max="135" width="25" customWidth="1"/>
  </cols>
  <sheetData>
    <row r="1" spans="2:150">
      <c r="B1" s="575"/>
      <c r="C1" s="576"/>
      <c r="D1" s="576"/>
      <c r="E1" s="576"/>
      <c r="F1" s="577"/>
      <c r="G1" s="584" t="s">
        <v>50</v>
      </c>
      <c r="H1" s="585"/>
      <c r="I1" s="585"/>
      <c r="J1" s="589" t="s">
        <v>3</v>
      </c>
      <c r="K1" s="589"/>
      <c r="L1" s="589"/>
      <c r="M1" s="589"/>
      <c r="N1" s="589"/>
      <c r="O1" s="589"/>
      <c r="P1" s="589"/>
      <c r="Q1" s="589"/>
      <c r="R1" s="589"/>
      <c r="S1" s="589"/>
      <c r="T1" s="589"/>
      <c r="U1" s="589"/>
      <c r="V1" s="589"/>
      <c r="W1" s="589"/>
      <c r="X1" s="589"/>
      <c r="Y1" s="589"/>
      <c r="Z1" s="589"/>
      <c r="AA1" s="589"/>
      <c r="AB1" s="589"/>
      <c r="AC1" s="589"/>
      <c r="AD1" s="589"/>
      <c r="AE1" s="589"/>
      <c r="AF1" s="590"/>
      <c r="AG1" s="720" t="s">
        <v>51</v>
      </c>
      <c r="AH1" s="721"/>
      <c r="AI1" s="721"/>
      <c r="AJ1" s="721"/>
      <c r="AK1" s="721"/>
      <c r="AL1" s="721"/>
      <c r="AM1" s="722"/>
    </row>
    <row r="2" spans="2:150">
      <c r="B2" s="578"/>
      <c r="C2" s="579"/>
      <c r="D2" s="579"/>
      <c r="E2" s="579"/>
      <c r="F2" s="580"/>
      <c r="G2" s="545"/>
      <c r="H2" s="586"/>
      <c r="I2" s="586"/>
      <c r="J2" s="591"/>
      <c r="K2" s="591"/>
      <c r="L2" s="591"/>
      <c r="M2" s="591"/>
      <c r="N2" s="591"/>
      <c r="O2" s="591"/>
      <c r="P2" s="591"/>
      <c r="Q2" s="591"/>
      <c r="R2" s="591"/>
      <c r="S2" s="591"/>
      <c r="T2" s="591"/>
      <c r="U2" s="591"/>
      <c r="V2" s="591"/>
      <c r="W2" s="591"/>
      <c r="X2" s="591"/>
      <c r="Y2" s="591"/>
      <c r="Z2" s="591"/>
      <c r="AA2" s="591"/>
      <c r="AB2" s="591"/>
      <c r="AC2" s="591"/>
      <c r="AD2" s="591"/>
      <c r="AE2" s="591"/>
      <c r="AF2" s="592"/>
      <c r="AG2" s="723" t="s">
        <v>2</v>
      </c>
      <c r="AH2" s="724"/>
      <c r="AI2" s="724"/>
      <c r="AJ2" s="724"/>
      <c r="AK2" s="724"/>
      <c r="AL2" s="724"/>
      <c r="AM2" s="725"/>
    </row>
    <row r="3" spans="2:150">
      <c r="B3" s="578"/>
      <c r="C3" s="579"/>
      <c r="D3" s="579"/>
      <c r="E3" s="579"/>
      <c r="F3" s="580"/>
      <c r="G3" s="545"/>
      <c r="H3" s="586"/>
      <c r="I3" s="586"/>
      <c r="J3" s="591"/>
      <c r="K3" s="591"/>
      <c r="L3" s="591"/>
      <c r="M3" s="591"/>
      <c r="N3" s="591"/>
      <c r="O3" s="591"/>
      <c r="P3" s="591"/>
      <c r="Q3" s="591"/>
      <c r="R3" s="591"/>
      <c r="S3" s="591"/>
      <c r="T3" s="591"/>
      <c r="U3" s="591"/>
      <c r="V3" s="591"/>
      <c r="W3" s="591"/>
      <c r="X3" s="591"/>
      <c r="Y3" s="591"/>
      <c r="Z3" s="591"/>
      <c r="AA3" s="591"/>
      <c r="AB3" s="591"/>
      <c r="AC3" s="591"/>
      <c r="AD3" s="591"/>
      <c r="AE3" s="591"/>
      <c r="AF3" s="592"/>
      <c r="AG3" s="723" t="s">
        <v>4</v>
      </c>
      <c r="AH3" s="724"/>
      <c r="AI3" s="724"/>
      <c r="AJ3" s="724"/>
      <c r="AK3" s="724"/>
      <c r="AL3" s="724"/>
      <c r="AM3" s="725"/>
    </row>
    <row r="4" spans="2:150">
      <c r="B4" s="581"/>
      <c r="C4" s="582"/>
      <c r="D4" s="582"/>
      <c r="E4" s="582"/>
      <c r="F4" s="583"/>
      <c r="G4" s="587"/>
      <c r="H4" s="588"/>
      <c r="I4" s="588"/>
      <c r="J4" s="593"/>
      <c r="K4" s="593"/>
      <c r="L4" s="593"/>
      <c r="M4" s="593"/>
      <c r="N4" s="593"/>
      <c r="O4" s="593"/>
      <c r="P4" s="593"/>
      <c r="Q4" s="593"/>
      <c r="R4" s="593"/>
      <c r="S4" s="593"/>
      <c r="T4" s="593"/>
      <c r="U4" s="593"/>
      <c r="V4" s="593"/>
      <c r="W4" s="593"/>
      <c r="X4" s="593"/>
      <c r="Y4" s="593"/>
      <c r="Z4" s="593"/>
      <c r="AA4" s="593"/>
      <c r="AB4" s="593"/>
      <c r="AC4" s="593"/>
      <c r="AD4" s="593"/>
      <c r="AE4" s="593"/>
      <c r="AF4" s="594"/>
      <c r="AG4" s="726" t="s">
        <v>5</v>
      </c>
      <c r="AH4" s="727"/>
      <c r="AI4" s="727"/>
      <c r="AJ4" s="727"/>
      <c r="AK4" s="727"/>
      <c r="AL4" s="727"/>
      <c r="AM4" s="728"/>
    </row>
    <row r="5" spans="2:150" ht="19.5">
      <c r="B5" s="729"/>
      <c r="C5" s="729"/>
      <c r="D5" s="729"/>
      <c r="E5" s="729"/>
      <c r="F5" s="729"/>
      <c r="G5" s="729"/>
      <c r="H5" s="729"/>
      <c r="I5" s="729"/>
      <c r="J5" s="729"/>
      <c r="K5" s="729"/>
      <c r="L5" s="729"/>
      <c r="M5" s="729"/>
      <c r="N5" s="729"/>
      <c r="O5" s="729"/>
      <c r="P5" s="729"/>
      <c r="Q5" s="729"/>
      <c r="R5" s="729"/>
      <c r="S5" s="729"/>
      <c r="T5" s="729"/>
      <c r="U5" s="729"/>
    </row>
    <row r="6" spans="2:150" ht="19.5">
      <c r="B6" s="729" t="s">
        <v>52</v>
      </c>
      <c r="C6" s="729"/>
      <c r="D6" s="729"/>
      <c r="E6" s="729"/>
      <c r="F6" s="729"/>
      <c r="G6" s="729"/>
      <c r="H6" s="729"/>
      <c r="I6" s="729"/>
      <c r="J6" s="729"/>
      <c r="K6" s="729"/>
      <c r="L6" s="729"/>
      <c r="M6" s="729"/>
      <c r="N6" s="729"/>
      <c r="O6" s="729"/>
      <c r="P6" s="729"/>
      <c r="Q6" s="729"/>
      <c r="R6" s="729"/>
      <c r="S6" s="729"/>
      <c r="T6" s="729"/>
      <c r="U6" s="729"/>
    </row>
    <row r="8" spans="2:150" ht="15.75" customHeight="1">
      <c r="B8" s="731" t="s">
        <v>53</v>
      </c>
      <c r="C8" s="732"/>
      <c r="D8" s="732"/>
      <c r="E8" s="732"/>
      <c r="F8" s="605" t="s">
        <v>158</v>
      </c>
      <c r="G8" s="605"/>
      <c r="H8" s="605"/>
      <c r="I8" s="605"/>
      <c r="J8" s="605"/>
      <c r="K8" s="605"/>
      <c r="L8" s="605"/>
      <c r="M8" s="605"/>
      <c r="N8" s="605"/>
      <c r="O8" s="605"/>
      <c r="P8" s="605"/>
      <c r="Q8" s="605"/>
      <c r="R8" s="605"/>
      <c r="S8" s="605"/>
      <c r="T8" s="605"/>
      <c r="U8" s="605"/>
      <c r="V8" s="605"/>
      <c r="W8" s="605"/>
      <c r="X8" s="605"/>
      <c r="Y8" s="605"/>
      <c r="Z8" s="605"/>
      <c r="AA8" s="605"/>
      <c r="AB8" s="605"/>
      <c r="AC8" s="605"/>
      <c r="AD8" s="605"/>
      <c r="AE8" s="605"/>
      <c r="AF8" s="605"/>
      <c r="AG8" s="605"/>
      <c r="AH8" s="605"/>
      <c r="AI8" s="605"/>
      <c r="AJ8" s="605"/>
      <c r="AK8" s="605"/>
      <c r="AL8" s="605"/>
      <c r="AM8" s="605"/>
      <c r="AN8" s="605"/>
      <c r="AO8" s="605"/>
      <c r="AP8" s="605"/>
      <c r="AQ8" s="605"/>
      <c r="AR8" s="605"/>
      <c r="AS8" s="605"/>
      <c r="AT8" s="605"/>
      <c r="AU8" s="605"/>
      <c r="AV8" s="605"/>
      <c r="AW8" s="605"/>
      <c r="AX8" s="605"/>
      <c r="AY8" s="605"/>
      <c r="AZ8" s="605"/>
      <c r="BA8" s="605"/>
      <c r="BB8" s="605"/>
      <c r="BC8" s="605"/>
      <c r="BD8" s="605"/>
      <c r="BE8" s="605"/>
      <c r="BF8" s="605"/>
      <c r="BG8" s="605"/>
      <c r="BH8" s="605"/>
      <c r="BI8" s="605"/>
      <c r="BJ8" s="605"/>
      <c r="BK8" s="605"/>
      <c r="BL8" s="605"/>
      <c r="BM8" s="605"/>
      <c r="BN8" s="605"/>
      <c r="BO8" s="605"/>
      <c r="BP8" s="605"/>
      <c r="BQ8" s="605"/>
      <c r="BR8" s="605"/>
      <c r="BS8" s="605"/>
      <c r="BT8" s="605"/>
      <c r="BU8" s="605"/>
      <c r="BV8" s="605"/>
      <c r="BW8" s="605"/>
      <c r="BX8" s="605"/>
      <c r="BY8" s="605"/>
      <c r="BZ8" s="605"/>
      <c r="CA8" s="605"/>
      <c r="CB8" s="605"/>
      <c r="CC8" s="605"/>
      <c r="CD8" s="605"/>
      <c r="CE8" s="605"/>
      <c r="CF8" s="605"/>
      <c r="CG8" s="605"/>
      <c r="CH8" s="605"/>
      <c r="CI8" s="605"/>
      <c r="CJ8" s="605"/>
      <c r="CK8" s="605"/>
      <c r="CL8" s="605"/>
      <c r="CM8" s="605"/>
      <c r="CN8" s="605"/>
      <c r="CO8" s="605"/>
      <c r="CP8" s="605"/>
      <c r="CQ8" s="605"/>
      <c r="CR8" s="605"/>
      <c r="CS8" s="605"/>
      <c r="CT8" s="605"/>
      <c r="CU8" s="605"/>
      <c r="CV8" s="605"/>
      <c r="CW8" s="605"/>
      <c r="CX8" s="605"/>
      <c r="CY8" s="605"/>
      <c r="CZ8" s="605"/>
      <c r="DA8" s="605"/>
      <c r="DB8" s="605"/>
      <c r="DC8" s="605"/>
      <c r="DD8" s="605"/>
      <c r="DE8" s="605"/>
      <c r="DF8" s="605"/>
      <c r="DG8" s="605"/>
      <c r="DH8" s="605"/>
      <c r="DI8" s="605"/>
      <c r="DJ8" s="605"/>
      <c r="DK8" s="605"/>
      <c r="DL8" s="605"/>
      <c r="DM8" s="605"/>
      <c r="DN8" s="605"/>
      <c r="DO8" s="605"/>
      <c r="DP8" s="605"/>
      <c r="DQ8" s="605"/>
      <c r="DR8" s="605"/>
      <c r="DS8" s="605"/>
      <c r="DT8" s="605"/>
      <c r="DU8" s="605"/>
      <c r="DV8" s="605"/>
      <c r="DW8" s="605"/>
      <c r="DX8" s="605"/>
      <c r="DY8" s="605"/>
      <c r="DZ8" s="605"/>
      <c r="EA8" s="605"/>
      <c r="EB8" s="605"/>
      <c r="EC8" s="605"/>
      <c r="ED8" s="605"/>
      <c r="EE8" s="606"/>
    </row>
    <row r="9" spans="2:150" ht="54" customHeight="1">
      <c r="B9" s="733"/>
      <c r="C9" s="705"/>
      <c r="D9" s="705"/>
      <c r="E9" s="705"/>
      <c r="F9" s="607"/>
      <c r="G9" s="607"/>
      <c r="H9" s="607"/>
      <c r="I9" s="607"/>
      <c r="J9" s="607"/>
      <c r="K9" s="607"/>
      <c r="L9" s="607"/>
      <c r="M9" s="607"/>
      <c r="N9" s="607"/>
      <c r="O9" s="607"/>
      <c r="P9" s="607"/>
      <c r="Q9" s="607"/>
      <c r="R9" s="607"/>
      <c r="S9" s="607"/>
      <c r="T9" s="607"/>
      <c r="U9" s="607"/>
      <c r="V9" s="607"/>
      <c r="W9" s="607"/>
      <c r="X9" s="607"/>
      <c r="Y9" s="607"/>
      <c r="Z9" s="607"/>
      <c r="AA9" s="607"/>
      <c r="AB9" s="607"/>
      <c r="AC9" s="607"/>
      <c r="AD9" s="607"/>
      <c r="AE9" s="607"/>
      <c r="AF9" s="607"/>
      <c r="AG9" s="607"/>
      <c r="AH9" s="607"/>
      <c r="AI9" s="607"/>
      <c r="AJ9" s="607"/>
      <c r="AK9" s="607"/>
      <c r="AL9" s="607"/>
      <c r="AM9" s="607"/>
      <c r="AN9" s="607"/>
      <c r="AO9" s="607"/>
      <c r="AP9" s="607"/>
      <c r="AQ9" s="607"/>
      <c r="AR9" s="607"/>
      <c r="AS9" s="607"/>
      <c r="AT9" s="607"/>
      <c r="AU9" s="607"/>
      <c r="AV9" s="607"/>
      <c r="AW9" s="607"/>
      <c r="AX9" s="607"/>
      <c r="AY9" s="607"/>
      <c r="AZ9" s="607"/>
      <c r="BA9" s="607"/>
      <c r="BB9" s="607"/>
      <c r="BC9" s="607"/>
      <c r="BD9" s="607"/>
      <c r="BE9" s="607"/>
      <c r="BF9" s="607"/>
      <c r="BG9" s="607"/>
      <c r="BH9" s="607"/>
      <c r="BI9" s="607"/>
      <c r="BJ9" s="607"/>
      <c r="BK9" s="607"/>
      <c r="BL9" s="607"/>
      <c r="BM9" s="607"/>
      <c r="BN9" s="607"/>
      <c r="BO9" s="607"/>
      <c r="BP9" s="607"/>
      <c r="BQ9" s="607"/>
      <c r="BR9" s="607"/>
      <c r="BS9" s="607"/>
      <c r="BT9" s="607"/>
      <c r="BU9" s="607"/>
      <c r="BV9" s="607"/>
      <c r="BW9" s="607"/>
      <c r="BX9" s="607"/>
      <c r="BY9" s="607"/>
      <c r="BZ9" s="607"/>
      <c r="CA9" s="607"/>
      <c r="CB9" s="607"/>
      <c r="CC9" s="607"/>
      <c r="CD9" s="607"/>
      <c r="CE9" s="607"/>
      <c r="CF9" s="607"/>
      <c r="CG9" s="607"/>
      <c r="CH9" s="607"/>
      <c r="CI9" s="607"/>
      <c r="CJ9" s="607"/>
      <c r="CK9" s="607"/>
      <c r="CL9" s="607"/>
      <c r="CM9" s="607"/>
      <c r="CN9" s="607"/>
      <c r="CO9" s="607"/>
      <c r="CP9" s="607"/>
      <c r="CQ9" s="607"/>
      <c r="CR9" s="607"/>
      <c r="CS9" s="607"/>
      <c r="CT9" s="607"/>
      <c r="CU9" s="607"/>
      <c r="CV9" s="607"/>
      <c r="CW9" s="607"/>
      <c r="CX9" s="607"/>
      <c r="CY9" s="607"/>
      <c r="CZ9" s="607"/>
      <c r="DA9" s="607"/>
      <c r="DB9" s="607"/>
      <c r="DC9" s="607"/>
      <c r="DD9" s="607"/>
      <c r="DE9" s="607"/>
      <c r="DF9" s="607"/>
      <c r="DG9" s="607"/>
      <c r="DH9" s="607"/>
      <c r="DI9" s="607"/>
      <c r="DJ9" s="607"/>
      <c r="DK9" s="607"/>
      <c r="DL9" s="607"/>
      <c r="DM9" s="607"/>
      <c r="DN9" s="607"/>
      <c r="DO9" s="607"/>
      <c r="DP9" s="607"/>
      <c r="DQ9" s="607"/>
      <c r="DR9" s="607"/>
      <c r="DS9" s="607"/>
      <c r="DT9" s="607"/>
      <c r="DU9" s="607"/>
      <c r="DV9" s="607"/>
      <c r="DW9" s="607"/>
      <c r="DX9" s="607"/>
      <c r="DY9" s="607"/>
      <c r="DZ9" s="607"/>
      <c r="EA9" s="607"/>
      <c r="EB9" s="607"/>
      <c r="EC9" s="607"/>
      <c r="ED9" s="607"/>
      <c r="EE9" s="608"/>
    </row>
    <row r="10" spans="2:150" ht="30" customHeight="1">
      <c r="B10" s="734" t="s">
        <v>159</v>
      </c>
      <c r="C10" s="735"/>
      <c r="D10" s="735"/>
      <c r="E10" s="736"/>
      <c r="F10" s="704" t="s">
        <v>56</v>
      </c>
      <c r="G10" s="705"/>
      <c r="H10" s="705"/>
      <c r="I10" s="705"/>
      <c r="J10" s="705"/>
      <c r="K10" s="705"/>
      <c r="L10" s="705"/>
      <c r="M10" s="705"/>
      <c r="N10" s="705"/>
      <c r="O10" s="705"/>
      <c r="P10" s="705"/>
      <c r="Q10" s="730"/>
      <c r="R10" s="704" t="s">
        <v>57</v>
      </c>
      <c r="S10" s="705"/>
      <c r="T10" s="705"/>
      <c r="U10" s="705"/>
      <c r="V10" s="705"/>
      <c r="W10" s="705"/>
      <c r="X10" s="705"/>
      <c r="Y10" s="705"/>
      <c r="Z10" s="705"/>
      <c r="AA10" s="730"/>
      <c r="AB10" s="705" t="s">
        <v>160</v>
      </c>
      <c r="AC10" s="705"/>
      <c r="AD10" s="705"/>
      <c r="AE10" s="705"/>
      <c r="AF10" s="705"/>
      <c r="AG10" s="705"/>
      <c r="AH10" s="705"/>
      <c r="AI10" s="705"/>
      <c r="AJ10" s="705"/>
      <c r="AK10" s="730"/>
      <c r="AL10" s="705"/>
      <c r="AM10" s="705"/>
      <c r="AN10" s="705"/>
      <c r="AO10" s="705"/>
      <c r="AP10" s="705"/>
      <c r="AQ10" s="705"/>
      <c r="AR10" s="705"/>
      <c r="AS10" s="705"/>
      <c r="AT10" s="705"/>
      <c r="AU10" s="705"/>
      <c r="AV10" s="705"/>
      <c r="AW10" s="705"/>
      <c r="AX10" s="705"/>
      <c r="AY10" s="705"/>
      <c r="AZ10" s="705"/>
      <c r="BA10" s="705"/>
      <c r="BB10" s="705"/>
      <c r="BC10" s="705"/>
      <c r="BD10" s="705"/>
      <c r="BE10" s="705"/>
      <c r="BF10" s="705"/>
      <c r="BG10" s="705"/>
      <c r="BH10" s="705"/>
      <c r="BI10" s="705"/>
      <c r="BJ10" s="705"/>
      <c r="BK10" s="705"/>
      <c r="BL10" s="705"/>
      <c r="BM10" s="705"/>
      <c r="BN10" s="705"/>
      <c r="BO10" s="705"/>
      <c r="BP10" s="705"/>
      <c r="BQ10" s="705"/>
      <c r="BR10" s="705"/>
      <c r="BS10" s="705"/>
      <c r="BT10" s="705"/>
      <c r="BU10" s="705"/>
      <c r="BV10" s="705"/>
      <c r="BW10" s="705"/>
      <c r="BX10" s="705"/>
      <c r="BY10" s="705"/>
      <c r="BZ10" s="705"/>
      <c r="CA10" s="705"/>
      <c r="CB10" s="705"/>
      <c r="CC10" s="705"/>
      <c r="CD10" s="705"/>
      <c r="CE10" s="705"/>
      <c r="CF10" s="705"/>
      <c r="CG10" s="705"/>
      <c r="CH10" s="705"/>
      <c r="CI10" s="705"/>
      <c r="CJ10" s="705"/>
      <c r="CK10" s="705"/>
      <c r="CL10" s="705"/>
      <c r="CM10" s="705"/>
      <c r="CN10" s="705"/>
      <c r="CO10" s="705"/>
      <c r="CP10" s="705"/>
      <c r="CQ10" s="705"/>
      <c r="CR10" s="705"/>
      <c r="CS10" s="705"/>
      <c r="CT10" s="705"/>
      <c r="CU10" s="705"/>
      <c r="CV10" s="705"/>
      <c r="CW10" s="705"/>
      <c r="CX10" s="705"/>
      <c r="CY10" s="705"/>
      <c r="CZ10" s="705"/>
      <c r="DA10" s="705"/>
      <c r="DB10" s="705"/>
      <c r="DC10" s="705"/>
      <c r="DD10" s="705"/>
      <c r="DE10" s="705"/>
      <c r="DF10" s="705"/>
      <c r="DG10" s="705"/>
      <c r="DH10" s="705"/>
      <c r="DI10" s="705"/>
      <c r="DJ10" s="705"/>
      <c r="DK10" s="705"/>
      <c r="DL10" s="705"/>
      <c r="DM10" s="705"/>
      <c r="DN10" s="705"/>
      <c r="DO10" s="705"/>
      <c r="DP10" s="705"/>
      <c r="DQ10" s="705"/>
      <c r="DR10" s="705"/>
      <c r="DS10" s="705"/>
      <c r="DT10" s="705"/>
      <c r="DU10" s="705"/>
      <c r="DV10" s="705"/>
      <c r="DW10" s="705"/>
      <c r="DX10" s="705"/>
      <c r="DY10" s="705"/>
      <c r="DZ10" s="705"/>
      <c r="EA10" s="705"/>
      <c r="EB10" s="705"/>
      <c r="EC10" s="705"/>
      <c r="ED10" s="705"/>
      <c r="EE10" s="706"/>
    </row>
    <row r="11" spans="2:150" ht="30" customHeight="1">
      <c r="B11" s="737"/>
      <c r="C11" s="738"/>
      <c r="D11" s="738"/>
      <c r="E11" s="739"/>
      <c r="F11" s="763" t="s">
        <v>48</v>
      </c>
      <c r="G11" s="764"/>
      <c r="H11" s="764"/>
      <c r="I11" s="764"/>
      <c r="J11" s="764"/>
      <c r="K11" s="764"/>
      <c r="L11" s="764"/>
      <c r="M11" s="764"/>
      <c r="N11" s="764"/>
      <c r="O11" s="764"/>
      <c r="P11" s="764"/>
      <c r="Q11" s="765"/>
      <c r="R11" s="763" t="s">
        <v>60</v>
      </c>
      <c r="S11" s="708"/>
      <c r="T11" s="708"/>
      <c r="U11" s="708"/>
      <c r="V11" s="708"/>
      <c r="W11" s="708"/>
      <c r="X11" s="708"/>
      <c r="Y11" s="708"/>
      <c r="Z11" s="708"/>
      <c r="AA11" s="709"/>
      <c r="AB11" s="101"/>
      <c r="AC11" s="101"/>
      <c r="AD11" s="101"/>
      <c r="AE11" s="101"/>
      <c r="AF11" s="101"/>
      <c r="AG11" s="101"/>
      <c r="AH11" s="101" t="s">
        <v>65</v>
      </c>
      <c r="AI11" s="101"/>
      <c r="AJ11" s="101"/>
      <c r="AK11" s="120"/>
      <c r="AL11" s="101"/>
      <c r="AM11" s="101"/>
      <c r="AN11" s="101"/>
      <c r="AO11" s="101"/>
      <c r="AP11" s="101"/>
      <c r="AQ11" s="101"/>
      <c r="AR11" s="101"/>
      <c r="AS11" s="101"/>
      <c r="AT11" s="101"/>
      <c r="AU11" s="101"/>
      <c r="AV11" s="101"/>
      <c r="AW11" s="101"/>
      <c r="AX11" s="101"/>
      <c r="AY11" s="101"/>
      <c r="AZ11" s="101"/>
      <c r="BA11" s="101"/>
      <c r="BB11" s="101"/>
      <c r="BC11" s="101"/>
      <c r="BD11" s="101"/>
      <c r="BE11" s="101"/>
      <c r="BF11" s="101"/>
      <c r="BG11" s="101"/>
      <c r="BH11" s="101"/>
      <c r="BI11" s="101"/>
      <c r="BJ11" s="101"/>
      <c r="BK11" s="101"/>
      <c r="BL11" s="101"/>
      <c r="BM11" s="101"/>
      <c r="BN11" s="101"/>
      <c r="BO11" s="101"/>
      <c r="BP11" s="101"/>
      <c r="BQ11" s="101"/>
      <c r="BR11" s="101"/>
      <c r="BS11" s="101"/>
      <c r="BT11" s="101"/>
      <c r="BU11" s="101"/>
      <c r="BV11" s="101"/>
      <c r="BW11" s="101"/>
      <c r="BX11" s="101"/>
      <c r="BY11" s="101"/>
      <c r="BZ11" s="101"/>
      <c r="CA11" s="101"/>
      <c r="CB11" s="101"/>
      <c r="CC11" s="101"/>
      <c r="CD11" s="101"/>
      <c r="CE11" s="101"/>
      <c r="CF11" s="101"/>
      <c r="CG11" s="101"/>
      <c r="CH11" s="101"/>
      <c r="CI11" s="101"/>
      <c r="CJ11" s="101"/>
      <c r="CK11" s="101"/>
      <c r="CL11" s="101"/>
      <c r="CM11" s="101"/>
      <c r="CN11" s="101"/>
      <c r="CO11" s="101"/>
      <c r="CP11" s="101"/>
      <c r="CQ11" s="101"/>
      <c r="CR11" s="101"/>
      <c r="CS11" s="101"/>
      <c r="CT11" s="101"/>
      <c r="CU11" s="101"/>
      <c r="CV11" s="101"/>
      <c r="CW11" s="101"/>
      <c r="CX11" s="101"/>
      <c r="CY11" s="101"/>
      <c r="CZ11" s="101"/>
      <c r="DA11" s="101"/>
      <c r="DB11" s="101"/>
      <c r="DC11" s="101"/>
      <c r="DD11" s="101"/>
      <c r="DE11" s="101"/>
      <c r="DF11" s="101"/>
      <c r="DG11" s="101"/>
      <c r="DH11" s="101"/>
      <c r="DI11" s="101"/>
      <c r="DJ11" s="101"/>
      <c r="DK11" s="101"/>
      <c r="DL11" s="101"/>
      <c r="DM11" s="101"/>
      <c r="DN11" s="101"/>
      <c r="DO11" s="101"/>
      <c r="DP11" s="101"/>
      <c r="DQ11" s="101"/>
      <c r="DR11" s="101"/>
      <c r="DS11" s="101"/>
      <c r="DT11" s="101"/>
      <c r="DU11" s="101"/>
      <c r="DV11" s="101"/>
      <c r="DW11" s="101"/>
      <c r="DX11" s="101"/>
      <c r="DY11" s="101"/>
      <c r="DZ11" s="101"/>
      <c r="EA11" s="101"/>
      <c r="EB11" s="101"/>
      <c r="EC11" s="101"/>
      <c r="ED11" s="708"/>
      <c r="EE11" s="766"/>
    </row>
    <row r="13" spans="2:150" ht="34.5" customHeight="1">
      <c r="B13" s="636" t="s">
        <v>61</v>
      </c>
      <c r="C13" s="595" t="s">
        <v>62</v>
      </c>
      <c r="D13" s="596"/>
      <c r="E13" s="596"/>
      <c r="F13" s="648" t="s">
        <v>63</v>
      </c>
      <c r="G13" s="651" t="s">
        <v>64</v>
      </c>
      <c r="H13" s="710" t="s">
        <v>65</v>
      </c>
      <c r="I13" s="711"/>
      <c r="J13" s="711"/>
      <c r="K13" s="711"/>
      <c r="L13" s="711"/>
      <c r="M13" s="711"/>
      <c r="N13" s="711"/>
      <c r="O13" s="711"/>
      <c r="P13" s="711"/>
      <c r="Q13" s="651"/>
      <c r="R13" s="712" t="s">
        <v>66</v>
      </c>
      <c r="S13" s="711"/>
      <c r="T13" s="711"/>
      <c r="U13" s="711"/>
      <c r="V13" s="711"/>
      <c r="W13" s="711"/>
      <c r="X13" s="711"/>
      <c r="Y13" s="711"/>
      <c r="Z13" s="711"/>
      <c r="AA13" s="713"/>
      <c r="AB13" s="710" t="s">
        <v>67</v>
      </c>
      <c r="AC13" s="711"/>
      <c r="AD13" s="711"/>
      <c r="AE13" s="711"/>
      <c r="AF13" s="711"/>
      <c r="AG13" s="711"/>
      <c r="AH13" s="711"/>
      <c r="AI13" s="711"/>
      <c r="AJ13" s="711"/>
      <c r="AK13" s="651"/>
      <c r="AL13" s="712" t="s">
        <v>68</v>
      </c>
      <c r="AM13" s="711"/>
      <c r="AN13" s="711"/>
      <c r="AO13" s="711"/>
      <c r="AP13" s="711"/>
      <c r="AQ13" s="711"/>
      <c r="AR13" s="711"/>
      <c r="AS13" s="711"/>
      <c r="AT13" s="711"/>
      <c r="AU13" s="713"/>
      <c r="AV13" s="710" t="s">
        <v>69</v>
      </c>
      <c r="AW13" s="711"/>
      <c r="AX13" s="711"/>
      <c r="AY13" s="711"/>
      <c r="AZ13" s="711"/>
      <c r="BA13" s="711"/>
      <c r="BB13" s="711"/>
      <c r="BC13" s="711"/>
      <c r="BD13" s="711"/>
      <c r="BE13" s="651"/>
      <c r="BF13" s="712" t="s">
        <v>70</v>
      </c>
      <c r="BG13" s="711"/>
      <c r="BH13" s="711"/>
      <c r="BI13" s="711"/>
      <c r="BJ13" s="711"/>
      <c r="BK13" s="711"/>
      <c r="BL13" s="711"/>
      <c r="BM13" s="711"/>
      <c r="BN13" s="711"/>
      <c r="BO13" s="713"/>
      <c r="BP13" s="710" t="s">
        <v>71</v>
      </c>
      <c r="BQ13" s="711"/>
      <c r="BR13" s="711"/>
      <c r="BS13" s="711"/>
      <c r="BT13" s="711"/>
      <c r="BU13" s="711"/>
      <c r="BV13" s="711"/>
      <c r="BW13" s="711"/>
      <c r="BX13" s="711"/>
      <c r="BY13" s="651"/>
      <c r="BZ13" s="710" t="s">
        <v>72</v>
      </c>
      <c r="CA13" s="711"/>
      <c r="CB13" s="711"/>
      <c r="CC13" s="711"/>
      <c r="CD13" s="711"/>
      <c r="CE13" s="711"/>
      <c r="CF13" s="711"/>
      <c r="CG13" s="711"/>
      <c r="CH13" s="711"/>
      <c r="CI13" s="651"/>
      <c r="CJ13" s="712" t="s">
        <v>73</v>
      </c>
      <c r="CK13" s="711"/>
      <c r="CL13" s="711"/>
      <c r="CM13" s="711"/>
      <c r="CN13" s="711"/>
      <c r="CO13" s="711"/>
      <c r="CP13" s="711"/>
      <c r="CQ13" s="711"/>
      <c r="CR13" s="711"/>
      <c r="CS13" s="713"/>
      <c r="CT13" s="710" t="s">
        <v>74</v>
      </c>
      <c r="CU13" s="711"/>
      <c r="CV13" s="711"/>
      <c r="CW13" s="711"/>
      <c r="CX13" s="711"/>
      <c r="CY13" s="711"/>
      <c r="CZ13" s="711"/>
      <c r="DA13" s="711"/>
      <c r="DB13" s="711"/>
      <c r="DC13" s="651"/>
      <c r="DD13" s="712" t="s">
        <v>75</v>
      </c>
      <c r="DE13" s="711"/>
      <c r="DF13" s="711"/>
      <c r="DG13" s="711"/>
      <c r="DH13" s="711"/>
      <c r="DI13" s="711"/>
      <c r="DJ13" s="711"/>
      <c r="DK13" s="711"/>
      <c r="DL13" s="711"/>
      <c r="DM13" s="713"/>
      <c r="DN13" s="710" t="s">
        <v>76</v>
      </c>
      <c r="DO13" s="711"/>
      <c r="DP13" s="711"/>
      <c r="DQ13" s="711"/>
      <c r="DR13" s="711"/>
      <c r="DS13" s="711"/>
      <c r="DT13" s="711"/>
      <c r="DU13" s="711"/>
      <c r="DV13" s="711"/>
      <c r="DW13" s="713"/>
      <c r="DX13" s="714" t="s">
        <v>77</v>
      </c>
      <c r="DY13" s="715"/>
      <c r="DZ13" s="716"/>
      <c r="EA13" s="717" t="s">
        <v>38</v>
      </c>
      <c r="EB13" s="596"/>
      <c r="EC13" s="168" t="s">
        <v>78</v>
      </c>
      <c r="ED13" s="767" t="s">
        <v>79</v>
      </c>
      <c r="EE13" s="768"/>
    </row>
    <row r="14" spans="2:150" ht="15" customHeight="1">
      <c r="B14" s="637"/>
      <c r="C14" s="597"/>
      <c r="D14" s="598"/>
      <c r="E14" s="598"/>
      <c r="F14" s="649"/>
      <c r="G14" s="652"/>
      <c r="H14" s="617" t="s">
        <v>80</v>
      </c>
      <c r="I14" s="619" t="s">
        <v>81</v>
      </c>
      <c r="J14" s="615" t="s">
        <v>38</v>
      </c>
      <c r="K14" s="689"/>
      <c r="L14" s="690"/>
      <c r="M14" s="691" t="s">
        <v>82</v>
      </c>
      <c r="N14" s="691"/>
      <c r="O14" s="691"/>
      <c r="P14" s="621" t="s">
        <v>83</v>
      </c>
      <c r="Q14" s="629" t="s">
        <v>84</v>
      </c>
      <c r="R14" s="690" t="s">
        <v>80</v>
      </c>
      <c r="S14" s="621" t="s">
        <v>81</v>
      </c>
      <c r="T14" s="615" t="s">
        <v>38</v>
      </c>
      <c r="U14" s="689"/>
      <c r="V14" s="690"/>
      <c r="W14" s="691" t="s">
        <v>82</v>
      </c>
      <c r="X14" s="691"/>
      <c r="Y14" s="691"/>
      <c r="Z14" s="621" t="s">
        <v>83</v>
      </c>
      <c r="AA14" s="615" t="s">
        <v>84</v>
      </c>
      <c r="AB14" s="617" t="s">
        <v>80</v>
      </c>
      <c r="AC14" s="619" t="s">
        <v>81</v>
      </c>
      <c r="AD14" s="615" t="s">
        <v>38</v>
      </c>
      <c r="AE14" s="689"/>
      <c r="AF14" s="690"/>
      <c r="AG14" s="691" t="s">
        <v>82</v>
      </c>
      <c r="AH14" s="691"/>
      <c r="AI14" s="691"/>
      <c r="AJ14" s="621" t="s">
        <v>83</v>
      </c>
      <c r="AK14" s="629" t="s">
        <v>84</v>
      </c>
      <c r="AL14" s="631" t="s">
        <v>80</v>
      </c>
      <c r="AM14" s="619" t="s">
        <v>81</v>
      </c>
      <c r="AN14" s="615" t="s">
        <v>38</v>
      </c>
      <c r="AO14" s="689"/>
      <c r="AP14" s="690"/>
      <c r="AQ14" s="691" t="s">
        <v>82</v>
      </c>
      <c r="AR14" s="691"/>
      <c r="AS14" s="691"/>
      <c r="AT14" s="621" t="s">
        <v>83</v>
      </c>
      <c r="AU14" s="615" t="s">
        <v>84</v>
      </c>
      <c r="AV14" s="617" t="s">
        <v>80</v>
      </c>
      <c r="AW14" s="619" t="s">
        <v>81</v>
      </c>
      <c r="AX14" s="615" t="s">
        <v>38</v>
      </c>
      <c r="AY14" s="689"/>
      <c r="AZ14" s="690"/>
      <c r="BA14" s="691" t="s">
        <v>82</v>
      </c>
      <c r="BB14" s="691"/>
      <c r="BC14" s="691"/>
      <c r="BD14" s="621" t="s">
        <v>83</v>
      </c>
      <c r="BE14" s="629" t="s">
        <v>84</v>
      </c>
      <c r="BF14" s="631" t="s">
        <v>80</v>
      </c>
      <c r="BG14" s="619" t="s">
        <v>81</v>
      </c>
      <c r="BH14" s="615" t="s">
        <v>38</v>
      </c>
      <c r="BI14" s="689"/>
      <c r="BJ14" s="690"/>
      <c r="BK14" s="691" t="s">
        <v>82</v>
      </c>
      <c r="BL14" s="691"/>
      <c r="BM14" s="691"/>
      <c r="BN14" s="621" t="s">
        <v>83</v>
      </c>
      <c r="BO14" s="615" t="s">
        <v>84</v>
      </c>
      <c r="BP14" s="617" t="s">
        <v>80</v>
      </c>
      <c r="BQ14" s="619" t="s">
        <v>81</v>
      </c>
      <c r="BR14" s="615" t="s">
        <v>38</v>
      </c>
      <c r="BS14" s="689"/>
      <c r="BT14" s="690"/>
      <c r="BU14" s="691" t="s">
        <v>82</v>
      </c>
      <c r="BV14" s="691"/>
      <c r="BW14" s="691"/>
      <c r="BX14" s="621" t="s">
        <v>83</v>
      </c>
      <c r="BY14" s="629" t="s">
        <v>84</v>
      </c>
      <c r="BZ14" s="617" t="s">
        <v>80</v>
      </c>
      <c r="CA14" s="619" t="s">
        <v>81</v>
      </c>
      <c r="CB14" s="615" t="s">
        <v>38</v>
      </c>
      <c r="CC14" s="689"/>
      <c r="CD14" s="690"/>
      <c r="CE14" s="691" t="s">
        <v>82</v>
      </c>
      <c r="CF14" s="691"/>
      <c r="CG14" s="691"/>
      <c r="CH14" s="621" t="s">
        <v>83</v>
      </c>
      <c r="CI14" s="629" t="s">
        <v>84</v>
      </c>
      <c r="CJ14" s="631" t="s">
        <v>80</v>
      </c>
      <c r="CK14" s="619" t="s">
        <v>81</v>
      </c>
      <c r="CL14" s="615" t="s">
        <v>38</v>
      </c>
      <c r="CM14" s="689"/>
      <c r="CN14" s="690"/>
      <c r="CO14" s="691" t="s">
        <v>82</v>
      </c>
      <c r="CP14" s="691"/>
      <c r="CQ14" s="691"/>
      <c r="CR14" s="621" t="s">
        <v>83</v>
      </c>
      <c r="CS14" s="615" t="s">
        <v>84</v>
      </c>
      <c r="CT14" s="617" t="s">
        <v>80</v>
      </c>
      <c r="CU14" s="619" t="s">
        <v>81</v>
      </c>
      <c r="CV14" s="615" t="s">
        <v>38</v>
      </c>
      <c r="CW14" s="689"/>
      <c r="CX14" s="690"/>
      <c r="CY14" s="692" t="s">
        <v>82</v>
      </c>
      <c r="CZ14" s="693"/>
      <c r="DA14" s="694"/>
      <c r="DB14" s="621" t="s">
        <v>83</v>
      </c>
      <c r="DC14" s="629" t="s">
        <v>84</v>
      </c>
      <c r="DD14" s="631" t="s">
        <v>80</v>
      </c>
      <c r="DE14" s="619" t="s">
        <v>81</v>
      </c>
      <c r="DF14" s="615" t="s">
        <v>38</v>
      </c>
      <c r="DG14" s="689"/>
      <c r="DH14" s="690"/>
      <c r="DI14" s="691" t="s">
        <v>82</v>
      </c>
      <c r="DJ14" s="691"/>
      <c r="DK14" s="691"/>
      <c r="DL14" s="621" t="s">
        <v>83</v>
      </c>
      <c r="DM14" s="615" t="s">
        <v>84</v>
      </c>
      <c r="DN14" s="617" t="s">
        <v>80</v>
      </c>
      <c r="DO14" s="619" t="s">
        <v>81</v>
      </c>
      <c r="DP14" s="615" t="s">
        <v>38</v>
      </c>
      <c r="DQ14" s="689"/>
      <c r="DR14" s="690"/>
      <c r="DS14" s="691" t="s">
        <v>82</v>
      </c>
      <c r="DT14" s="691"/>
      <c r="DU14" s="691"/>
      <c r="DV14" s="621" t="s">
        <v>83</v>
      </c>
      <c r="DW14" s="615" t="s">
        <v>84</v>
      </c>
      <c r="DX14" s="623" t="s">
        <v>85</v>
      </c>
      <c r="DY14" s="625" t="s">
        <v>86</v>
      </c>
      <c r="DZ14" s="625" t="s">
        <v>87</v>
      </c>
      <c r="EA14" s="627" t="s">
        <v>88</v>
      </c>
      <c r="EB14" s="573" t="s">
        <v>89</v>
      </c>
      <c r="EC14" s="169" t="s">
        <v>90</v>
      </c>
      <c r="ED14" s="170" t="s">
        <v>91</v>
      </c>
      <c r="EE14" s="171" t="s">
        <v>92</v>
      </c>
    </row>
    <row r="15" spans="2:150" ht="22.5">
      <c r="B15" s="637"/>
      <c r="C15" s="597"/>
      <c r="D15" s="598"/>
      <c r="E15" s="598"/>
      <c r="F15" s="748"/>
      <c r="G15" s="749"/>
      <c r="H15" s="741"/>
      <c r="I15" s="742"/>
      <c r="J15" s="45" t="s">
        <v>85</v>
      </c>
      <c r="K15" s="45" t="s">
        <v>86</v>
      </c>
      <c r="L15" s="45" t="s">
        <v>93</v>
      </c>
      <c r="M15" s="220" t="s">
        <v>81</v>
      </c>
      <c r="N15" s="220" t="s">
        <v>94</v>
      </c>
      <c r="O15" s="220" t="s">
        <v>95</v>
      </c>
      <c r="P15" s="743"/>
      <c r="Q15" s="744"/>
      <c r="R15" s="762"/>
      <c r="S15" s="743"/>
      <c r="T15" s="45" t="s">
        <v>85</v>
      </c>
      <c r="U15" s="45" t="s">
        <v>86</v>
      </c>
      <c r="V15" s="45" t="s">
        <v>93</v>
      </c>
      <c r="W15" s="45" t="s">
        <v>81</v>
      </c>
      <c r="X15" s="45" t="s">
        <v>94</v>
      </c>
      <c r="Y15" s="45" t="s">
        <v>95</v>
      </c>
      <c r="Z15" s="743"/>
      <c r="AA15" s="740"/>
      <c r="AB15" s="741"/>
      <c r="AC15" s="742"/>
      <c r="AD15" s="45" t="s">
        <v>85</v>
      </c>
      <c r="AE15" s="45" t="s">
        <v>86</v>
      </c>
      <c r="AF15" s="45" t="s">
        <v>93</v>
      </c>
      <c r="AG15" s="220" t="s">
        <v>81</v>
      </c>
      <c r="AH15" s="220" t="s">
        <v>94</v>
      </c>
      <c r="AI15" s="220" t="s">
        <v>95</v>
      </c>
      <c r="AJ15" s="743"/>
      <c r="AK15" s="744"/>
      <c r="AL15" s="745"/>
      <c r="AM15" s="742"/>
      <c r="AN15" s="45" t="s">
        <v>85</v>
      </c>
      <c r="AO15" s="45" t="s">
        <v>86</v>
      </c>
      <c r="AP15" s="45" t="s">
        <v>93</v>
      </c>
      <c r="AQ15" s="220" t="s">
        <v>81</v>
      </c>
      <c r="AR15" s="220" t="s">
        <v>94</v>
      </c>
      <c r="AS15" s="220" t="s">
        <v>95</v>
      </c>
      <c r="AT15" s="743"/>
      <c r="AU15" s="740"/>
      <c r="AV15" s="741"/>
      <c r="AW15" s="742"/>
      <c r="AX15" s="45" t="s">
        <v>85</v>
      </c>
      <c r="AY15" s="45" t="s">
        <v>86</v>
      </c>
      <c r="AZ15" s="45" t="s">
        <v>93</v>
      </c>
      <c r="BA15" s="220" t="s">
        <v>81</v>
      </c>
      <c r="BB15" s="220" t="s">
        <v>94</v>
      </c>
      <c r="BC15" s="220" t="s">
        <v>95</v>
      </c>
      <c r="BD15" s="743"/>
      <c r="BE15" s="744"/>
      <c r="BF15" s="745"/>
      <c r="BG15" s="742"/>
      <c r="BH15" s="45" t="s">
        <v>85</v>
      </c>
      <c r="BI15" s="45" t="s">
        <v>86</v>
      </c>
      <c r="BJ15" s="45" t="s">
        <v>93</v>
      </c>
      <c r="BK15" s="220" t="s">
        <v>81</v>
      </c>
      <c r="BL15" s="220" t="s">
        <v>94</v>
      </c>
      <c r="BM15" s="220" t="s">
        <v>95</v>
      </c>
      <c r="BN15" s="743"/>
      <c r="BO15" s="740"/>
      <c r="BP15" s="741"/>
      <c r="BQ15" s="742"/>
      <c r="BR15" s="45" t="s">
        <v>85</v>
      </c>
      <c r="BS15" s="45" t="s">
        <v>86</v>
      </c>
      <c r="BT15" s="45" t="s">
        <v>93</v>
      </c>
      <c r="BU15" s="220" t="s">
        <v>81</v>
      </c>
      <c r="BV15" s="220" t="s">
        <v>94</v>
      </c>
      <c r="BW15" s="220" t="s">
        <v>95</v>
      </c>
      <c r="BX15" s="743"/>
      <c r="BY15" s="744"/>
      <c r="BZ15" s="741"/>
      <c r="CA15" s="742"/>
      <c r="CB15" s="45" t="s">
        <v>85</v>
      </c>
      <c r="CC15" s="45" t="s">
        <v>86</v>
      </c>
      <c r="CD15" s="45" t="s">
        <v>93</v>
      </c>
      <c r="CE15" s="220" t="s">
        <v>81</v>
      </c>
      <c r="CF15" s="220" t="s">
        <v>94</v>
      </c>
      <c r="CG15" s="220" t="s">
        <v>95</v>
      </c>
      <c r="CH15" s="743"/>
      <c r="CI15" s="744"/>
      <c r="CJ15" s="745"/>
      <c r="CK15" s="742"/>
      <c r="CL15" s="45" t="s">
        <v>85</v>
      </c>
      <c r="CM15" s="45" t="s">
        <v>86</v>
      </c>
      <c r="CN15" s="45" t="s">
        <v>93</v>
      </c>
      <c r="CO15" s="220" t="s">
        <v>81</v>
      </c>
      <c r="CP15" s="220" t="s">
        <v>94</v>
      </c>
      <c r="CQ15" s="220" t="s">
        <v>95</v>
      </c>
      <c r="CR15" s="743"/>
      <c r="CS15" s="740"/>
      <c r="CT15" s="741"/>
      <c r="CU15" s="742"/>
      <c r="CV15" s="45" t="s">
        <v>85</v>
      </c>
      <c r="CW15" s="45" t="s">
        <v>86</v>
      </c>
      <c r="CX15" s="45" t="s">
        <v>93</v>
      </c>
      <c r="CY15" s="220" t="s">
        <v>81</v>
      </c>
      <c r="CZ15" s="220" t="s">
        <v>94</v>
      </c>
      <c r="DA15" s="220" t="s">
        <v>95</v>
      </c>
      <c r="DB15" s="743"/>
      <c r="DC15" s="744"/>
      <c r="DD15" s="745"/>
      <c r="DE15" s="742"/>
      <c r="DF15" s="45" t="s">
        <v>85</v>
      </c>
      <c r="DG15" s="45" t="s">
        <v>86</v>
      </c>
      <c r="DH15" s="45" t="s">
        <v>93</v>
      </c>
      <c r="DI15" s="220" t="s">
        <v>81</v>
      </c>
      <c r="DJ15" s="220" t="s">
        <v>94</v>
      </c>
      <c r="DK15" s="220" t="s">
        <v>95</v>
      </c>
      <c r="DL15" s="743"/>
      <c r="DM15" s="740"/>
      <c r="DN15" s="741"/>
      <c r="DO15" s="742"/>
      <c r="DP15" s="45" t="s">
        <v>85</v>
      </c>
      <c r="DQ15" s="45" t="s">
        <v>86</v>
      </c>
      <c r="DR15" s="45" t="s">
        <v>93</v>
      </c>
      <c r="DS15" s="220" t="s">
        <v>81</v>
      </c>
      <c r="DT15" s="220" t="s">
        <v>94</v>
      </c>
      <c r="DU15" s="220" t="s">
        <v>95</v>
      </c>
      <c r="DV15" s="743"/>
      <c r="DW15" s="740"/>
      <c r="DX15" s="623"/>
      <c r="DY15" s="625"/>
      <c r="DZ15" s="625"/>
      <c r="EA15" s="627"/>
      <c r="EB15" s="573"/>
      <c r="EC15" s="172" t="s">
        <v>96</v>
      </c>
      <c r="ED15" s="173" t="s">
        <v>97</v>
      </c>
      <c r="EE15" s="174" t="s">
        <v>97</v>
      </c>
      <c r="EF15" s="175" t="s">
        <v>98</v>
      </c>
      <c r="EG15" s="175" t="s">
        <v>88</v>
      </c>
      <c r="EH15" s="175" t="s">
        <v>99</v>
      </c>
      <c r="EI15" s="175" t="s">
        <v>100</v>
      </c>
      <c r="EJ15" s="175" t="s">
        <v>101</v>
      </c>
      <c r="EK15" s="175" t="s">
        <v>102</v>
      </c>
      <c r="EL15" s="175" t="s">
        <v>103</v>
      </c>
      <c r="EM15" s="175" t="s">
        <v>104</v>
      </c>
      <c r="EN15" s="175" t="s">
        <v>105</v>
      </c>
      <c r="EO15" s="175" t="s">
        <v>106</v>
      </c>
      <c r="EP15" s="175" t="s">
        <v>107</v>
      </c>
      <c r="EQ15" s="175" t="s">
        <v>108</v>
      </c>
      <c r="ER15" s="175" t="s">
        <v>109</v>
      </c>
      <c r="ES15" s="175" t="s">
        <v>110</v>
      </c>
      <c r="ET15" s="175" t="s">
        <v>111</v>
      </c>
    </row>
    <row r="16" spans="2:150" ht="80.25" customHeight="1" thickBot="1">
      <c r="B16" s="206" t="s">
        <v>161</v>
      </c>
      <c r="C16" s="753" t="s">
        <v>162</v>
      </c>
      <c r="D16" s="754"/>
      <c r="E16" s="755"/>
      <c r="F16" s="207" t="s">
        <v>163</v>
      </c>
      <c r="G16" s="208" t="s">
        <v>164</v>
      </c>
      <c r="H16" s="209"/>
      <c r="I16" s="221"/>
      <c r="J16" s="222"/>
      <c r="K16" s="223"/>
      <c r="L16" s="223"/>
      <c r="M16" s="223"/>
      <c r="N16" s="224"/>
      <c r="O16" s="225"/>
      <c r="P16" s="226"/>
      <c r="Q16" s="243"/>
      <c r="R16" s="244" t="s">
        <v>115</v>
      </c>
      <c r="S16" s="245" t="s">
        <v>223</v>
      </c>
      <c r="T16" s="222">
        <v>6000</v>
      </c>
      <c r="U16" s="222"/>
      <c r="V16" s="222"/>
      <c r="W16" s="222"/>
      <c r="X16" s="246"/>
      <c r="Y16" s="252" t="s">
        <v>223</v>
      </c>
      <c r="Z16" s="225" t="str">
        <f>DIRECCION!$BX$16</f>
        <v>se dio seguimiento con las actividades establecidas en el P. E. de Ing. Mecatronica</v>
      </c>
      <c r="AA16" s="253"/>
      <c r="AB16" s="209" t="s">
        <v>115</v>
      </c>
      <c r="AC16" s="221" t="s">
        <v>223</v>
      </c>
      <c r="AD16" s="222">
        <v>6000</v>
      </c>
      <c r="AE16" s="222"/>
      <c r="AF16" s="222"/>
      <c r="AG16" s="222"/>
      <c r="AH16" s="258"/>
      <c r="AI16" s="252" t="s">
        <v>223</v>
      </c>
      <c r="AJ16" s="225" t="str">
        <f>$Z$16</f>
        <v>se dio seguimiento con las actividades establecidas en el P. E. de Ing. Mecatronica</v>
      </c>
      <c r="AK16" s="253"/>
      <c r="AL16" s="209" t="s">
        <v>115</v>
      </c>
      <c r="AM16" s="221" t="s">
        <v>223</v>
      </c>
      <c r="AN16" s="222">
        <v>6000</v>
      </c>
      <c r="AO16" s="223"/>
      <c r="AP16" s="223"/>
      <c r="AQ16" s="223"/>
      <c r="AR16" s="224"/>
      <c r="AS16" s="225" t="s">
        <v>223</v>
      </c>
      <c r="AT16" s="226" t="str">
        <f>$AJ$16</f>
        <v>se dio seguimiento con las actividades establecidas en el P. E. de Ing. Mecatronica</v>
      </c>
      <c r="AU16" s="253"/>
      <c r="AV16" s="244" t="s">
        <v>115</v>
      </c>
      <c r="AW16" s="221" t="s">
        <v>223</v>
      </c>
      <c r="AX16" s="222">
        <v>6000</v>
      </c>
      <c r="AY16" s="222"/>
      <c r="AZ16" s="222"/>
      <c r="BA16" s="222"/>
      <c r="BB16" s="246"/>
      <c r="BC16" s="221"/>
      <c r="BD16" s="225" t="str">
        <f>$AJ$16</f>
        <v>se dio seguimiento con las actividades establecidas en el P. E. de Ing. Mecatronica</v>
      </c>
      <c r="BE16" s="253"/>
      <c r="BF16" s="244" t="s">
        <v>115</v>
      </c>
      <c r="BG16" s="245" t="s">
        <v>223</v>
      </c>
      <c r="BH16" s="222">
        <v>6000</v>
      </c>
      <c r="BI16" s="222"/>
      <c r="BJ16" s="222"/>
      <c r="BK16" s="222"/>
      <c r="BL16" s="246"/>
      <c r="BM16" s="221"/>
      <c r="BN16" s="225" t="str">
        <f>$AJ$16</f>
        <v>se dio seguimiento con las actividades establecidas en el P. E. de Ing. Mecatronica</v>
      </c>
      <c r="BO16" s="253"/>
      <c r="BP16" s="268"/>
      <c r="BQ16" s="269"/>
      <c r="BR16" s="244" t="s">
        <v>115</v>
      </c>
      <c r="BS16" s="221" t="s">
        <v>223</v>
      </c>
      <c r="BT16" s="222">
        <v>6000</v>
      </c>
      <c r="BU16" s="276"/>
      <c r="BV16" s="276"/>
      <c r="BW16" s="276"/>
      <c r="BX16" s="515" t="str">
        <f>$AJ$16</f>
        <v>se dio seguimiento con las actividades establecidas en el P. E. de Ing. Mecatronica</v>
      </c>
      <c r="BY16" s="246"/>
      <c r="BZ16" s="277"/>
      <c r="CA16" s="253"/>
      <c r="CB16" s="244" t="s">
        <v>115</v>
      </c>
      <c r="CC16" s="246"/>
      <c r="CD16" s="222">
        <v>6000</v>
      </c>
      <c r="CE16" s="223"/>
      <c r="CF16" s="223"/>
      <c r="CG16" s="223"/>
      <c r="CH16" s="515" t="str">
        <f>$AJ$16</f>
        <v>se dio seguimiento con las actividades establecidas en el P. E. de Ing. Mecatronica</v>
      </c>
      <c r="CI16" s="221"/>
      <c r="CJ16" s="277"/>
      <c r="CK16" s="253"/>
      <c r="CL16" s="244" t="s">
        <v>115</v>
      </c>
      <c r="CM16" s="246"/>
      <c r="CN16" s="222">
        <v>6000</v>
      </c>
      <c r="CO16" s="222"/>
      <c r="CP16" s="222"/>
      <c r="CQ16" s="222"/>
      <c r="CR16" s="246"/>
      <c r="CS16" s="246"/>
      <c r="CT16" s="277"/>
      <c r="CU16" s="253"/>
      <c r="CV16" s="244" t="s">
        <v>115</v>
      </c>
      <c r="CW16" s="246"/>
      <c r="CX16" s="222">
        <v>6000</v>
      </c>
      <c r="CY16" s="222"/>
      <c r="CZ16" s="222"/>
      <c r="DA16" s="222"/>
      <c r="DB16" s="246"/>
      <c r="DC16" s="246"/>
      <c r="DD16" s="277"/>
      <c r="DE16" s="253"/>
      <c r="DF16" s="244" t="s">
        <v>115</v>
      </c>
      <c r="DG16" s="246"/>
      <c r="DH16" s="222">
        <v>6000</v>
      </c>
      <c r="DI16" s="222"/>
      <c r="DJ16" s="222"/>
      <c r="DK16" s="222"/>
      <c r="DL16" s="246"/>
      <c r="DM16" s="246"/>
      <c r="DN16" s="277"/>
      <c r="DO16" s="253"/>
      <c r="DP16" s="244"/>
      <c r="DQ16" s="246"/>
      <c r="DR16" s="222"/>
      <c r="DS16" s="222"/>
      <c r="DT16" s="222"/>
      <c r="DU16" s="222"/>
      <c r="DV16" s="246"/>
      <c r="DW16" s="246"/>
      <c r="DX16" s="280">
        <f t="shared" ref="DX16" si="0">$J16+$T16+$AD16+$AN16+$AX16+$BH16+$BT16+$CD16+$CN16+$CX16+$DH16+$DR16</f>
        <v>60000</v>
      </c>
      <c r="DY16" s="286" t="e">
        <f>K16+U16+AE16+AO16+AY16+BI16+BS16+CC16+CM16+CW16+DG16+DQ16</f>
        <v>#VALUE!</v>
      </c>
      <c r="DZ16" s="286" t="e">
        <f>DX16-DY16</f>
        <v>#VALUE!</v>
      </c>
      <c r="EA16" s="246" t="s">
        <v>165</v>
      </c>
      <c r="EB16" s="798">
        <v>2911</v>
      </c>
      <c r="EC16" s="246">
        <v>100</v>
      </c>
      <c r="ED16" s="287"/>
      <c r="EE16" s="288"/>
      <c r="EF16" s="493">
        <f t="shared" ref="EF16" si="1">EB16</f>
        <v>2911</v>
      </c>
      <c r="EG16" s="493" t="str">
        <f t="shared" ref="EG16" si="2">EA16</f>
        <v>Herramientas menores</v>
      </c>
      <c r="EH16" s="493">
        <f t="shared" ref="EH16" si="3">J16</f>
        <v>0</v>
      </c>
      <c r="EI16" s="493">
        <f t="shared" ref="EI16" si="4">T16</f>
        <v>6000</v>
      </c>
      <c r="EJ16" s="493">
        <f t="shared" ref="EJ16" si="5">AD16</f>
        <v>6000</v>
      </c>
      <c r="EK16" s="493">
        <f t="shared" ref="EK16" si="6">AN16</f>
        <v>6000</v>
      </c>
      <c r="EL16" s="493">
        <f t="shared" ref="EL16" si="7">AX16</f>
        <v>6000</v>
      </c>
      <c r="EM16" s="493">
        <f t="shared" ref="EM16" si="8">BH16</f>
        <v>6000</v>
      </c>
      <c r="EN16" s="493">
        <f t="shared" ref="EN16" si="9">BT16</f>
        <v>6000</v>
      </c>
      <c r="EO16" s="493">
        <f t="shared" ref="EO16" si="10">CD16</f>
        <v>6000</v>
      </c>
      <c r="EP16" s="493">
        <f t="shared" ref="EP16" si="11">CN16</f>
        <v>6000</v>
      </c>
      <c r="EQ16" s="493">
        <f t="shared" ref="EQ16" si="12">CX16</f>
        <v>6000</v>
      </c>
      <c r="ER16" s="493">
        <f t="shared" ref="ER16" si="13">DH16</f>
        <v>6000</v>
      </c>
      <c r="ES16" s="493">
        <f t="shared" ref="ES16" si="14">DR16</f>
        <v>0</v>
      </c>
      <c r="ET16" s="493">
        <f t="shared" ref="ET16" si="15">SUM(EH16:ES16)</f>
        <v>60000</v>
      </c>
    </row>
    <row r="17" spans="2:150" ht="72.75" customHeight="1">
      <c r="B17" s="746" t="s">
        <v>166</v>
      </c>
      <c r="C17" s="756" t="s">
        <v>167</v>
      </c>
      <c r="D17" s="757"/>
      <c r="E17" s="758"/>
      <c r="F17" s="210" t="s">
        <v>168</v>
      </c>
      <c r="G17" s="211" t="s">
        <v>169</v>
      </c>
      <c r="H17" s="212"/>
      <c r="I17" s="227"/>
      <c r="J17" s="228"/>
      <c r="K17" s="229"/>
      <c r="L17" s="229"/>
      <c r="M17" s="229"/>
      <c r="N17" s="230"/>
      <c r="O17" s="230"/>
      <c r="P17" s="231"/>
      <c r="Q17" s="247"/>
      <c r="R17" s="502"/>
      <c r="S17" s="230"/>
      <c r="T17" s="228"/>
      <c r="U17" s="229"/>
      <c r="V17" s="229"/>
      <c r="W17" s="229"/>
      <c r="X17" s="230"/>
      <c r="Y17" s="254"/>
      <c r="Z17" s="231"/>
      <c r="AA17" s="247"/>
      <c r="AB17" s="501" t="s">
        <v>115</v>
      </c>
      <c r="AC17" s="230"/>
      <c r="AD17" s="228">
        <v>65000</v>
      </c>
      <c r="AE17" s="229"/>
      <c r="AF17" s="229"/>
      <c r="AG17" s="229"/>
      <c r="AH17" s="259"/>
      <c r="AI17" s="260"/>
      <c r="AJ17" s="261"/>
      <c r="AK17" s="247"/>
      <c r="AL17" s="212"/>
      <c r="AM17" s="230"/>
      <c r="AN17" s="262"/>
      <c r="AO17" s="266"/>
      <c r="AP17" s="266"/>
      <c r="AQ17" s="266"/>
      <c r="AR17" s="230"/>
      <c r="AS17" s="254"/>
      <c r="AT17" s="231"/>
      <c r="AU17" s="247"/>
      <c r="AV17" s="212"/>
      <c r="AW17" s="230"/>
      <c r="AX17" s="262"/>
      <c r="AY17" s="266"/>
      <c r="AZ17" s="266"/>
      <c r="BA17" s="266"/>
      <c r="BB17" s="230"/>
      <c r="BC17" s="254"/>
      <c r="BD17" s="231"/>
      <c r="BE17" s="247"/>
      <c r="BF17" s="501" t="s">
        <v>115</v>
      </c>
      <c r="BG17" s="230"/>
      <c r="BH17" s="228">
        <v>110000</v>
      </c>
      <c r="BI17" s="229"/>
      <c r="BJ17" s="229"/>
      <c r="BK17" s="229" t="s">
        <v>223</v>
      </c>
      <c r="BL17" s="230"/>
      <c r="BM17" s="254"/>
      <c r="BN17" s="797" t="s">
        <v>248</v>
      </c>
      <c r="BO17" s="247"/>
      <c r="BP17" s="270"/>
      <c r="BQ17" s="271"/>
      <c r="BR17" s="272"/>
      <c r="BS17" s="514"/>
      <c r="BT17" s="228"/>
      <c r="BU17" s="228"/>
      <c r="BV17" s="228"/>
      <c r="BW17" s="228"/>
      <c r="BX17" s="254"/>
      <c r="BY17" s="254"/>
      <c r="BZ17" s="231"/>
      <c r="CA17" s="247"/>
      <c r="CB17" s="501" t="s">
        <v>115</v>
      </c>
      <c r="CC17" s="254"/>
      <c r="CD17" s="228">
        <v>150000</v>
      </c>
      <c r="CE17" s="228" t="s">
        <v>223</v>
      </c>
      <c r="CF17" s="228"/>
      <c r="CG17" s="228"/>
      <c r="CH17" s="522" t="s">
        <v>248</v>
      </c>
      <c r="CI17" s="254"/>
      <c r="CJ17" s="231"/>
      <c r="CK17" s="247"/>
      <c r="CL17" s="278"/>
      <c r="CM17" s="254"/>
      <c r="CN17" s="228"/>
      <c r="CO17" s="228"/>
      <c r="CP17" s="228"/>
      <c r="CQ17" s="228"/>
      <c r="CR17" s="254"/>
      <c r="CS17" s="254"/>
      <c r="CT17" s="231"/>
      <c r="CU17" s="247"/>
      <c r="CV17" s="278"/>
      <c r="CW17" s="254"/>
      <c r="CX17" s="228"/>
      <c r="CY17" s="228"/>
      <c r="CZ17" s="228"/>
      <c r="DA17" s="228"/>
      <c r="DB17" s="254"/>
      <c r="DC17" s="254"/>
      <c r="DD17" s="231"/>
      <c r="DE17" s="247"/>
      <c r="DF17" s="501" t="s">
        <v>115</v>
      </c>
      <c r="DG17" s="254"/>
      <c r="DH17" s="228">
        <v>50000</v>
      </c>
      <c r="DI17" s="228"/>
      <c r="DJ17" s="228"/>
      <c r="DK17" s="228"/>
      <c r="DL17" s="254"/>
      <c r="DM17" s="254"/>
      <c r="DN17" s="231"/>
      <c r="DO17" s="247"/>
      <c r="DP17" s="278"/>
      <c r="DQ17" s="254"/>
      <c r="DR17" s="228"/>
      <c r="DS17" s="228"/>
      <c r="DT17" s="228"/>
      <c r="DU17" s="228"/>
      <c r="DV17" s="254"/>
      <c r="DW17" s="254"/>
      <c r="DX17" s="281">
        <f>$J17+$T17+$AD17+$AN17+$AX17+$BH17+$BT17+$CD17+$CN17+$CX17+$DH17+$DR17</f>
        <v>375000</v>
      </c>
      <c r="DY17" s="289">
        <f t="shared" ref="DY17" si="16">K17+U17+AE17+AO17+AY17+BI17+BS17+CC17+CM17+CW17+DG17+DQ17</f>
        <v>0</v>
      </c>
      <c r="DZ17" s="289">
        <f t="shared" ref="DZ17" si="17">DX17-DY17</f>
        <v>375000</v>
      </c>
      <c r="EA17" s="254" t="s">
        <v>208</v>
      </c>
      <c r="EB17" s="796">
        <v>3331</v>
      </c>
      <c r="EC17" s="290">
        <v>100</v>
      </c>
      <c r="ED17" s="231"/>
      <c r="EE17" s="291"/>
      <c r="EF17" s="493">
        <f>EB17</f>
        <v>3331</v>
      </c>
      <c r="EG17" s="493" t="str">
        <f>EA17</f>
        <v>Servicios de consultoria administrativa, tecnica de tecnologias de la información</v>
      </c>
      <c r="EH17" s="493">
        <f>J17</f>
        <v>0</v>
      </c>
      <c r="EI17" s="493">
        <f>T17</f>
        <v>0</v>
      </c>
      <c r="EJ17" s="493">
        <f>AD17</f>
        <v>65000</v>
      </c>
      <c r="EK17" s="493">
        <f>AN17</f>
        <v>0</v>
      </c>
      <c r="EL17" s="493">
        <f>AX17</f>
        <v>0</v>
      </c>
      <c r="EM17" s="493">
        <f>BH17</f>
        <v>110000</v>
      </c>
      <c r="EN17" s="493">
        <f>BT17</f>
        <v>0</v>
      </c>
      <c r="EO17" s="493">
        <f>CD17</f>
        <v>150000</v>
      </c>
      <c r="EP17" s="493">
        <f>CN17</f>
        <v>0</v>
      </c>
      <c r="EQ17" s="493">
        <f>CX17</f>
        <v>0</v>
      </c>
      <c r="ER17" s="493">
        <f>DH17</f>
        <v>50000</v>
      </c>
      <c r="ES17" s="493">
        <f>DR17</f>
        <v>0</v>
      </c>
      <c r="ET17" s="493">
        <f>SUM(EH17:ES17)</f>
        <v>375000</v>
      </c>
    </row>
    <row r="18" spans="2:150" ht="50.25" customHeight="1" thickBot="1">
      <c r="B18" s="747"/>
      <c r="C18" s="759" t="s">
        <v>171</v>
      </c>
      <c r="D18" s="760"/>
      <c r="E18" s="761"/>
      <c r="F18" s="213" t="s">
        <v>172</v>
      </c>
      <c r="G18" s="214" t="s">
        <v>173</v>
      </c>
      <c r="H18" s="215"/>
      <c r="I18" s="232"/>
      <c r="J18" s="233"/>
      <c r="K18" s="234"/>
      <c r="L18" s="234"/>
      <c r="M18" s="234"/>
      <c r="N18" s="235"/>
      <c r="O18" s="236"/>
      <c r="P18" s="237"/>
      <c r="Q18" s="248"/>
      <c r="R18" s="503" t="s">
        <v>115</v>
      </c>
      <c r="S18" s="250"/>
      <c r="T18" s="233">
        <v>27000</v>
      </c>
      <c r="U18" s="233"/>
      <c r="V18" s="233"/>
      <c r="W18" s="233"/>
      <c r="X18" s="250"/>
      <c r="Y18" s="250"/>
      <c r="Z18" s="255"/>
      <c r="AA18" s="256"/>
      <c r="AB18" s="503" t="s">
        <v>115</v>
      </c>
      <c r="AC18" s="250" t="s">
        <v>223</v>
      </c>
      <c r="AD18" s="233">
        <v>130000</v>
      </c>
      <c r="AE18" s="233"/>
      <c r="AF18" s="233"/>
      <c r="AG18" s="233"/>
      <c r="AH18" s="263"/>
      <c r="AI18" s="263" t="s">
        <v>223</v>
      </c>
      <c r="AJ18" s="255"/>
      <c r="AK18" s="256"/>
      <c r="AL18" s="249"/>
      <c r="AM18" s="250"/>
      <c r="AN18" s="233"/>
      <c r="AO18" s="233"/>
      <c r="AP18" s="233"/>
      <c r="AQ18" s="233"/>
      <c r="AR18" s="250"/>
      <c r="AS18" s="250"/>
      <c r="AT18" s="237"/>
      <c r="AU18" s="256"/>
      <c r="AV18" s="267"/>
      <c r="AW18" s="250"/>
      <c r="AX18" s="233"/>
      <c r="AY18" s="233"/>
      <c r="AZ18" s="233"/>
      <c r="BA18" s="233"/>
      <c r="BB18" s="250"/>
      <c r="BC18" s="250"/>
      <c r="BD18" s="237"/>
      <c r="BE18" s="256"/>
      <c r="BF18" s="267"/>
      <c r="BG18" s="250"/>
      <c r="BH18" s="233"/>
      <c r="BI18" s="233"/>
      <c r="BJ18" s="233"/>
      <c r="BK18" s="233"/>
      <c r="BL18" s="250"/>
      <c r="BM18" s="250"/>
      <c r="BN18" s="237"/>
      <c r="BO18" s="256"/>
      <c r="BP18" s="267"/>
      <c r="BQ18" s="273"/>
      <c r="BR18" s="215"/>
      <c r="BS18" s="236"/>
      <c r="BT18" s="233"/>
      <c r="BU18" s="279"/>
      <c r="BV18" s="279"/>
      <c r="BW18" s="279"/>
      <c r="BX18" s="236"/>
      <c r="BY18" s="250"/>
      <c r="BZ18" s="237"/>
      <c r="CA18" s="256"/>
      <c r="CB18" s="267"/>
      <c r="CC18" s="250"/>
      <c r="CD18" s="233"/>
      <c r="CE18" s="233"/>
      <c r="CF18" s="233"/>
      <c r="CG18" s="233"/>
      <c r="CH18" s="250"/>
      <c r="CI18" s="250"/>
      <c r="CJ18" s="237"/>
      <c r="CK18" s="256"/>
      <c r="CL18" s="249"/>
      <c r="CM18" s="250"/>
      <c r="CN18" s="233"/>
      <c r="CO18" s="233"/>
      <c r="CP18" s="233"/>
      <c r="CQ18" s="233"/>
      <c r="CR18" s="250"/>
      <c r="CS18" s="250"/>
      <c r="CT18" s="237"/>
      <c r="CU18" s="256"/>
      <c r="CV18" s="249"/>
      <c r="CW18" s="250"/>
      <c r="CX18" s="233"/>
      <c r="CY18" s="233"/>
      <c r="CZ18" s="233"/>
      <c r="DA18" s="233"/>
      <c r="DB18" s="250"/>
      <c r="DC18" s="250"/>
      <c r="DD18" s="237"/>
      <c r="DE18" s="256"/>
      <c r="DF18" s="249"/>
      <c r="DG18" s="250"/>
      <c r="DH18" s="233"/>
      <c r="DI18" s="233"/>
      <c r="DJ18" s="233"/>
      <c r="DK18" s="233"/>
      <c r="DL18" s="250"/>
      <c r="DM18" s="250"/>
      <c r="DN18" s="237"/>
      <c r="DO18" s="256"/>
      <c r="DP18" s="249"/>
      <c r="DQ18" s="250"/>
      <c r="DR18" s="233"/>
      <c r="DS18" s="233"/>
      <c r="DT18" s="233"/>
      <c r="DU18" s="233"/>
      <c r="DV18" s="250"/>
      <c r="DW18" s="250"/>
      <c r="DX18" s="282">
        <f>$J18+$T18+$AD18+$AN18+$AX18+$BH18+$BT18+$CD18+$CN18+$CX18+$DH18+$DR18</f>
        <v>157000</v>
      </c>
      <c r="DY18" s="292">
        <f>K18+U18+AE18+AO18+AY18+BI18+BS18+CC18+CM18+CW18+DG18+DQ18</f>
        <v>0</v>
      </c>
      <c r="DZ18" s="292">
        <f>DX18-DY18</f>
        <v>157000</v>
      </c>
      <c r="EA18" s="250" t="s">
        <v>174</v>
      </c>
      <c r="EB18" s="799">
        <v>3571</v>
      </c>
      <c r="EC18" s="293">
        <v>50</v>
      </c>
      <c r="ED18" s="237"/>
      <c r="EE18" s="294"/>
      <c r="EF18" s="493">
        <f>EB18</f>
        <v>3571</v>
      </c>
      <c r="EG18" s="493" t="str">
        <f>EA18</f>
        <v>Instalación , reparación y mantenimiento de maquinaria.</v>
      </c>
      <c r="EH18" s="493">
        <f>J18</f>
        <v>0</v>
      </c>
      <c r="EI18" s="493">
        <f>T18</f>
        <v>27000</v>
      </c>
      <c r="EJ18" s="493">
        <f>AD18</f>
        <v>130000</v>
      </c>
      <c r="EK18" s="493">
        <f>AN18</f>
        <v>0</v>
      </c>
      <c r="EL18" s="493">
        <f>AX18</f>
        <v>0</v>
      </c>
      <c r="EM18" s="493">
        <f>BH18</f>
        <v>0</v>
      </c>
      <c r="EN18" s="493">
        <f>BT18</f>
        <v>0</v>
      </c>
      <c r="EO18" s="493">
        <f>CD18</f>
        <v>0</v>
      </c>
      <c r="EP18" s="493">
        <f>CN18</f>
        <v>0</v>
      </c>
      <c r="EQ18" s="493">
        <f>CX18</f>
        <v>0</v>
      </c>
      <c r="ER18" s="493">
        <f>DH18</f>
        <v>0</v>
      </c>
      <c r="ES18" s="493">
        <f>DR18</f>
        <v>0</v>
      </c>
      <c r="ET18" s="493">
        <f>SUM(EH18:ES18)</f>
        <v>157000</v>
      </c>
    </row>
    <row r="19" spans="2:150" ht="80.25" customHeight="1" thickBot="1">
      <c r="B19" s="216" t="s">
        <v>175</v>
      </c>
      <c r="C19" s="750" t="s">
        <v>176</v>
      </c>
      <c r="D19" s="751"/>
      <c r="E19" s="751"/>
      <c r="F19" s="217" t="s">
        <v>177</v>
      </c>
      <c r="G19" s="218" t="s">
        <v>178</v>
      </c>
      <c r="H19" s="513" t="s">
        <v>216</v>
      </c>
      <c r="I19" s="238" t="s">
        <v>223</v>
      </c>
      <c r="J19" s="239"/>
      <c r="K19" s="239"/>
      <c r="L19" s="239"/>
      <c r="M19" s="239"/>
      <c r="N19" s="238"/>
      <c r="O19" s="238" t="s">
        <v>223</v>
      </c>
      <c r="P19" s="240" t="s">
        <v>239</v>
      </c>
      <c r="Q19" s="251"/>
      <c r="R19" s="219"/>
      <c r="S19" s="238"/>
      <c r="T19" s="239"/>
      <c r="U19" s="239"/>
      <c r="V19" s="239"/>
      <c r="W19" s="239"/>
      <c r="X19" s="238"/>
      <c r="Y19" s="238"/>
      <c r="Z19" s="240"/>
      <c r="AA19" s="251"/>
      <c r="AB19" s="257" t="s">
        <v>115</v>
      </c>
      <c r="AC19" s="238"/>
      <c r="AD19" s="239">
        <v>62000</v>
      </c>
      <c r="AE19" s="239"/>
      <c r="AF19" s="239"/>
      <c r="AG19" s="239"/>
      <c r="AH19" s="264"/>
      <c r="AI19" s="264"/>
      <c r="AJ19" s="265"/>
      <c r="AK19" s="251"/>
      <c r="AL19" s="219"/>
      <c r="AM19" s="238"/>
      <c r="AN19" s="239"/>
      <c r="AO19" s="239"/>
      <c r="AP19" s="239"/>
      <c r="AQ19" s="239"/>
      <c r="AR19" s="238"/>
      <c r="AS19" s="238"/>
      <c r="AT19" s="240"/>
      <c r="AU19" s="251"/>
      <c r="AV19" s="219"/>
      <c r="AW19" s="238"/>
      <c r="AX19" s="239"/>
      <c r="AY19" s="239"/>
      <c r="AZ19" s="239"/>
      <c r="BA19" s="239"/>
      <c r="BB19" s="238"/>
      <c r="BC19" s="238"/>
      <c r="BD19" s="240"/>
      <c r="BE19" s="251"/>
      <c r="BF19" s="219"/>
      <c r="BG19" s="238"/>
      <c r="BH19" s="239"/>
      <c r="BI19" s="239"/>
      <c r="BJ19" s="239"/>
      <c r="BK19" s="239"/>
      <c r="BL19" s="238"/>
      <c r="BM19" s="238"/>
      <c r="BN19" s="240"/>
      <c r="BO19" s="251"/>
      <c r="BP19" s="274"/>
      <c r="BQ19" s="275"/>
      <c r="BR19" s="219"/>
      <c r="BS19" s="238"/>
      <c r="BT19" s="239"/>
      <c r="BU19" s="239"/>
      <c r="BV19" s="239"/>
      <c r="BW19" s="239"/>
      <c r="BX19" s="238"/>
      <c r="BY19" s="238"/>
      <c r="BZ19" s="240"/>
      <c r="CA19" s="251"/>
      <c r="CB19" s="219"/>
      <c r="CC19" s="238"/>
      <c r="CD19" s="239"/>
      <c r="CE19" s="239"/>
      <c r="CF19" s="239"/>
      <c r="CG19" s="239"/>
      <c r="CH19" s="238"/>
      <c r="CI19" s="238"/>
      <c r="CJ19" s="240"/>
      <c r="CK19" s="251"/>
      <c r="CL19" s="219"/>
      <c r="CM19" s="238"/>
      <c r="CN19" s="239"/>
      <c r="CO19" s="239"/>
      <c r="CP19" s="239"/>
      <c r="CQ19" s="239"/>
      <c r="CR19" s="238"/>
      <c r="CS19" s="238"/>
      <c r="CT19" s="240"/>
      <c r="CU19" s="251"/>
      <c r="CV19" s="219"/>
      <c r="CW19" s="238"/>
      <c r="CX19" s="239"/>
      <c r="CY19" s="239"/>
      <c r="CZ19" s="239"/>
      <c r="DA19" s="239"/>
      <c r="DB19" s="238"/>
      <c r="DC19" s="238"/>
      <c r="DD19" s="240"/>
      <c r="DE19" s="251"/>
      <c r="DF19" s="219"/>
      <c r="DG19" s="238"/>
      <c r="DH19" s="239"/>
      <c r="DI19" s="239"/>
      <c r="DJ19" s="239"/>
      <c r="DK19" s="239"/>
      <c r="DL19" s="238"/>
      <c r="DM19" s="238"/>
      <c r="DN19" s="240"/>
      <c r="DO19" s="251"/>
      <c r="DP19" s="219"/>
      <c r="DQ19" s="238"/>
      <c r="DR19" s="239"/>
      <c r="DS19" s="239"/>
      <c r="DT19" s="239"/>
      <c r="DU19" s="239"/>
      <c r="DV19" s="238"/>
      <c r="DW19" s="238"/>
      <c r="DX19" s="283">
        <f>$J19+$T19+$AD19+$AN19+$AX19+$BH19+$BT19+$CD19+$CN19+$CX19+$DH19+$DR19</f>
        <v>62000</v>
      </c>
      <c r="DY19" s="295">
        <f>K19+U19+AE19+AO19+AY19+BI19+BS19+CC19+CM19+CW19+DG19+DQ19</f>
        <v>0</v>
      </c>
      <c r="DZ19" s="295">
        <f>DX19-DY19</f>
        <v>62000</v>
      </c>
      <c r="EA19" s="238" t="s">
        <v>179</v>
      </c>
      <c r="EB19" s="238">
        <v>5691</v>
      </c>
      <c r="EC19" s="238">
        <v>50</v>
      </c>
      <c r="ED19" s="296"/>
      <c r="EE19" s="297"/>
      <c r="EF19" s="493">
        <f>EB19</f>
        <v>5691</v>
      </c>
      <c r="EG19" s="493" t="str">
        <f>EA19</f>
        <v>Otros equipos.</v>
      </c>
      <c r="EH19" s="493">
        <f>J19</f>
        <v>0</v>
      </c>
      <c r="EI19" s="493">
        <f>T19</f>
        <v>0</v>
      </c>
      <c r="EJ19" s="493">
        <f>AD19</f>
        <v>62000</v>
      </c>
      <c r="EK19" s="493">
        <f>AN19</f>
        <v>0</v>
      </c>
      <c r="EL19" s="493">
        <f>AX19</f>
        <v>0</v>
      </c>
      <c r="EM19" s="493">
        <f>BH19</f>
        <v>0</v>
      </c>
      <c r="EN19" s="493">
        <f>BT19</f>
        <v>0</v>
      </c>
      <c r="EO19" s="493">
        <f>CD19</f>
        <v>0</v>
      </c>
      <c r="EP19" s="493">
        <f>CN19</f>
        <v>0</v>
      </c>
      <c r="EQ19" s="493">
        <f>CX19</f>
        <v>0</v>
      </c>
      <c r="ER19" s="493">
        <f>DH19</f>
        <v>0</v>
      </c>
      <c r="ES19" s="493">
        <f>DR19</f>
        <v>0</v>
      </c>
      <c r="ET19" s="493">
        <f>SUM(EH19:ES19)</f>
        <v>62000</v>
      </c>
    </row>
    <row r="20" spans="2:150" ht="16.5" thickTop="1" thickBot="1">
      <c r="DX20" s="284"/>
      <c r="DY20" s="298"/>
      <c r="EB20" s="299"/>
      <c r="EC20" s="299"/>
      <c r="ED20" s="299"/>
    </row>
    <row r="21" spans="2:150" ht="37.5" customHeight="1" thickTop="1" thickBot="1">
      <c r="B21" s="22"/>
      <c r="C21" s="752" t="s">
        <v>151</v>
      </c>
      <c r="D21" s="752"/>
      <c r="E21" s="752"/>
      <c r="F21" s="23"/>
      <c r="G21" s="23"/>
      <c r="H21" s="23"/>
      <c r="I21" s="23"/>
      <c r="J21" s="241">
        <f>SUM(J16:J20)</f>
        <v>0</v>
      </c>
      <c r="K21" s="241">
        <f>SUM(K16:K19)</f>
        <v>0</v>
      </c>
      <c r="L21" s="242"/>
      <c r="M21" s="242"/>
      <c r="N21" s="23"/>
      <c r="O21" s="23"/>
      <c r="P21" s="23"/>
      <c r="Q21" s="23"/>
      <c r="R21" s="23"/>
      <c r="S21" s="23"/>
      <c r="T21" s="241">
        <f>SUM(T16:T20)</f>
        <v>33000</v>
      </c>
      <c r="U21" s="241">
        <f>SUM(U16:U19)</f>
        <v>0</v>
      </c>
      <c r="V21" s="242"/>
      <c r="W21" s="242"/>
      <c r="X21" s="23"/>
      <c r="Y21" s="23"/>
      <c r="Z21" s="23"/>
      <c r="AA21" s="23"/>
      <c r="AB21" s="23"/>
      <c r="AC21" s="23"/>
      <c r="AD21" s="241">
        <f>SUM(AD16:AD20)</f>
        <v>263000</v>
      </c>
      <c r="AE21" s="241">
        <f>SUM(AE16:AE19)</f>
        <v>0</v>
      </c>
      <c r="AF21" s="242"/>
      <c r="AG21" s="242"/>
      <c r="AH21" s="23"/>
      <c r="AI21" s="23"/>
      <c r="AJ21" s="23"/>
      <c r="AK21" s="23"/>
      <c r="AL21" s="23"/>
      <c r="AM21" s="23"/>
      <c r="AN21" s="241">
        <f>SUM(AN16:AN20)</f>
        <v>6000</v>
      </c>
      <c r="AO21" s="241">
        <f>SUM(AO16:AO19)</f>
        <v>0</v>
      </c>
      <c r="AP21" s="242"/>
      <c r="AQ21" s="242"/>
      <c r="AR21" s="23"/>
      <c r="AS21" s="23"/>
      <c r="AT21" s="792">
        <f xml:space="preserve"> 3/3*100%</f>
        <v>1</v>
      </c>
      <c r="AU21" s="793"/>
      <c r="AV21" s="793"/>
      <c r="AW21" s="23"/>
      <c r="AX21" s="241">
        <f>SUM(AX16:AX20)</f>
        <v>6000</v>
      </c>
      <c r="AY21" s="241">
        <f>SUM(AY16:AY19)</f>
        <v>0</v>
      </c>
      <c r="AZ21" s="242"/>
      <c r="BA21" s="242"/>
      <c r="BB21" s="23"/>
      <c r="BC21" s="23"/>
      <c r="BD21" s="23"/>
      <c r="BE21" s="23"/>
      <c r="BF21" s="23"/>
      <c r="BG21" s="23"/>
      <c r="BH21" s="241">
        <f>SUM(BH16:BH20)</f>
        <v>116000</v>
      </c>
      <c r="BI21" s="241">
        <f>SUM(BI16:BI19)</f>
        <v>0</v>
      </c>
      <c r="BJ21" s="242"/>
      <c r="BK21" s="242"/>
      <c r="BL21" s="23"/>
      <c r="BM21" s="23"/>
      <c r="BN21" s="23"/>
      <c r="BO21" s="23"/>
      <c r="BP21" s="23"/>
      <c r="BQ21" s="23"/>
      <c r="BR21" s="23"/>
      <c r="BS21" s="23"/>
      <c r="BT21" s="241">
        <f>SUM(BT16:BT20)</f>
        <v>6000</v>
      </c>
      <c r="BU21" s="241">
        <f>SUM(BU16:BU19)</f>
        <v>0</v>
      </c>
      <c r="BV21" s="242"/>
      <c r="BW21" s="242"/>
      <c r="BX21" s="23"/>
      <c r="BY21" s="23"/>
      <c r="BZ21" s="23"/>
      <c r="CA21" s="23"/>
      <c r="CB21" s="23"/>
      <c r="CC21" s="23"/>
      <c r="CD21" s="241">
        <f>SUM(CD16:CD20)</f>
        <v>156000</v>
      </c>
      <c r="CE21" s="241">
        <f>SUM(CE16:CE19)</f>
        <v>0</v>
      </c>
      <c r="CF21" s="242"/>
      <c r="CG21" s="242"/>
      <c r="CH21" s="792">
        <f xml:space="preserve"> 2/4*100%</f>
        <v>0.5</v>
      </c>
      <c r="CI21" s="23"/>
      <c r="CJ21" s="23"/>
      <c r="CK21" s="23"/>
      <c r="CL21" s="23"/>
      <c r="CM21" s="23"/>
      <c r="CN21" s="241">
        <f>SUM(CN16:CN20)</f>
        <v>6000</v>
      </c>
      <c r="CO21" s="241">
        <f>SUM(CO16:CO19)</f>
        <v>0</v>
      </c>
      <c r="CP21" s="242"/>
      <c r="CQ21" s="242"/>
      <c r="CR21" s="23"/>
      <c r="CS21" s="23"/>
      <c r="CT21" s="23"/>
      <c r="CU21" s="23"/>
      <c r="CV21" s="23"/>
      <c r="CW21" s="23"/>
      <c r="CX21" s="241">
        <f>SUM(CX16:CX20)</f>
        <v>6000</v>
      </c>
      <c r="CY21" s="241">
        <f>SUM(CY16:CY19)</f>
        <v>0</v>
      </c>
      <c r="CZ21" s="242"/>
      <c r="DA21" s="242"/>
      <c r="DB21" s="23"/>
      <c r="DC21" s="23"/>
      <c r="DD21" s="23"/>
      <c r="DE21" s="23"/>
      <c r="DF21" s="23"/>
      <c r="DG21" s="23"/>
      <c r="DH21" s="241">
        <f>SUM(DH16:DH20)</f>
        <v>56000</v>
      </c>
      <c r="DI21" s="241">
        <f>SUM(DI16:DI19)</f>
        <v>0</v>
      </c>
      <c r="DJ21" s="242"/>
      <c r="DK21" s="242"/>
      <c r="DL21" s="23"/>
      <c r="DM21" s="23"/>
      <c r="DN21" s="23"/>
      <c r="DO21" s="23"/>
      <c r="DP21" s="23"/>
      <c r="DQ21" s="23"/>
      <c r="DR21" s="241">
        <f>SUM(DR16:DR20)</f>
        <v>0</v>
      </c>
      <c r="DS21" s="241">
        <f>SUM(DS16:DS19)</f>
        <v>0</v>
      </c>
      <c r="DT21" s="242"/>
      <c r="DU21" s="242">
        <f>J21+T21+AD21+AN21+AX21+BH21+BT21+CD21+CN21+CX21+DH21+DR21</f>
        <v>654000</v>
      </c>
      <c r="DV21" s="23"/>
      <c r="DW21" s="23"/>
      <c r="DX21" s="285">
        <f>SUM(DX16:DX20)</f>
        <v>654000</v>
      </c>
      <c r="DY21" s="300" t="e">
        <f>SUM(DY16:DY20)</f>
        <v>#VALUE!</v>
      </c>
      <c r="DZ21" s="301" t="e">
        <f>SUM(DZ16:DZ19)</f>
        <v>#VALUE!</v>
      </c>
      <c r="EA21" s="23"/>
      <c r="EB21" s="23"/>
      <c r="EC21" s="792">
        <f xml:space="preserve"> 3/4*100%</f>
        <v>0.75</v>
      </c>
      <c r="ED21" s="23"/>
      <c r="EE21" s="202"/>
    </row>
    <row r="22" spans="2:150" ht="37.5" customHeight="1" thickBot="1">
      <c r="AT22" s="794" t="s">
        <v>253</v>
      </c>
      <c r="AU22" s="795" t="s">
        <v>254</v>
      </c>
      <c r="AV22" s="795"/>
      <c r="DV22" s="792" t="s">
        <v>252</v>
      </c>
    </row>
    <row r="23" spans="2:150" ht="15.75">
      <c r="B23" s="24" t="s">
        <v>152</v>
      </c>
      <c r="C23" s="25"/>
      <c r="D23" s="25"/>
      <c r="E23" s="25"/>
      <c r="F23" s="25"/>
      <c r="G23" s="25"/>
      <c r="H23" s="25"/>
      <c r="I23" s="25"/>
      <c r="J23" s="74"/>
      <c r="K23" s="74"/>
      <c r="L23" s="74"/>
      <c r="M23" s="74"/>
      <c r="N23" s="75"/>
      <c r="O23" s="75"/>
      <c r="P23" s="76"/>
      <c r="Q23" s="76"/>
      <c r="R23" s="76"/>
      <c r="S23" s="97"/>
      <c r="T23" s="98"/>
      <c r="U23" s="98"/>
      <c r="V23" s="98"/>
      <c r="W23" s="98"/>
      <c r="X23" s="99"/>
      <c r="Y23" s="99"/>
      <c r="Z23" s="97"/>
      <c r="AA23" s="97"/>
      <c r="AB23" s="97"/>
      <c r="AC23" s="97"/>
      <c r="AD23" s="98"/>
      <c r="AE23" s="98"/>
      <c r="AF23" s="98"/>
      <c r="AG23" s="98"/>
      <c r="AH23" s="97"/>
      <c r="AI23" s="97"/>
      <c r="AJ23" s="97"/>
      <c r="AK23" s="97"/>
      <c r="AL23" s="97"/>
      <c r="AM23" s="97"/>
      <c r="AN23" s="98"/>
      <c r="AO23" s="98"/>
      <c r="AP23" s="98"/>
      <c r="AQ23" s="98"/>
      <c r="AR23" s="99"/>
      <c r="AS23" s="99"/>
      <c r="AT23" s="97"/>
      <c r="AU23" s="97"/>
      <c r="AV23" s="97"/>
      <c r="AW23" s="97"/>
      <c r="AX23" s="98"/>
      <c r="AY23" s="98"/>
      <c r="AZ23" s="98"/>
      <c r="BA23" s="98"/>
      <c r="BB23" s="99"/>
      <c r="BC23" s="99"/>
      <c r="BD23" s="97"/>
      <c r="BE23" s="97"/>
      <c r="BF23" s="97"/>
      <c r="BG23" s="97"/>
      <c r="BH23" s="98"/>
      <c r="BI23" s="98"/>
      <c r="BJ23" s="98"/>
      <c r="BK23" s="98"/>
      <c r="BL23" s="99"/>
      <c r="BM23" s="99"/>
      <c r="BN23" s="97"/>
      <c r="BO23" s="97"/>
      <c r="BP23" s="97"/>
      <c r="BQ23" s="98"/>
      <c r="BR23" s="99"/>
      <c r="BS23" s="99"/>
      <c r="BT23" s="97"/>
      <c r="BU23" s="97"/>
      <c r="BV23" s="97"/>
      <c r="BW23" s="97"/>
      <c r="BX23" s="97"/>
      <c r="BY23" s="97"/>
      <c r="BZ23" s="97"/>
      <c r="CA23" s="98"/>
      <c r="CB23" s="99"/>
      <c r="CC23" s="99"/>
      <c r="CD23" s="97"/>
      <c r="CE23" s="97"/>
      <c r="CF23" s="97"/>
      <c r="CG23" s="97"/>
      <c r="CH23" s="97"/>
      <c r="CI23" s="97"/>
      <c r="CJ23" s="97"/>
      <c r="CK23" s="98"/>
      <c r="CL23" s="99"/>
      <c r="CM23" s="99"/>
      <c r="CN23" s="97"/>
      <c r="CO23" s="97"/>
      <c r="CP23" s="97"/>
      <c r="CQ23" s="97"/>
      <c r="CR23" s="97"/>
      <c r="CS23" s="97"/>
      <c r="CT23" s="97"/>
      <c r="CU23" s="98"/>
      <c r="CV23" s="99"/>
      <c r="CW23" s="99"/>
      <c r="CX23" s="97"/>
      <c r="CY23" s="97"/>
      <c r="CZ23" s="97"/>
      <c r="DA23" s="97"/>
      <c r="DB23" s="97"/>
      <c r="DC23" s="97"/>
      <c r="DD23" s="97"/>
      <c r="DE23" s="98"/>
      <c r="DF23" s="99"/>
      <c r="DG23" s="99"/>
      <c r="DH23" s="97"/>
      <c r="DI23" s="97"/>
      <c r="DJ23" s="97"/>
      <c r="DK23" s="97"/>
      <c r="DL23" s="97"/>
      <c r="DM23" s="97"/>
      <c r="DN23" s="97"/>
      <c r="DO23" s="98"/>
      <c r="DP23" s="99"/>
      <c r="DQ23" s="99"/>
      <c r="DR23" s="97"/>
      <c r="DS23" s="97"/>
      <c r="DT23" s="97"/>
      <c r="DU23" s="97"/>
      <c r="DV23" s="97"/>
      <c r="DW23" s="97"/>
      <c r="DX23" s="97"/>
    </row>
    <row r="25" spans="2:150">
      <c r="B25" s="26"/>
      <c r="C25" s="27"/>
      <c r="D25" s="27"/>
      <c r="E25" s="27"/>
      <c r="F25" s="27"/>
      <c r="G25" s="28"/>
      <c r="H25" s="28"/>
      <c r="I25" s="77"/>
      <c r="J25" s="77"/>
      <c r="K25" s="77"/>
      <c r="L25" s="77"/>
      <c r="M25" s="77"/>
      <c r="N25" s="7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7"/>
      <c r="BN25" s="27"/>
      <c r="BO25" s="27"/>
      <c r="BP25" s="27"/>
      <c r="BQ25" s="27"/>
      <c r="BR25" s="27"/>
      <c r="BS25" s="27"/>
      <c r="BT25" s="27"/>
      <c r="BU25" s="27"/>
      <c r="BV25" s="27"/>
      <c r="BW25" s="27"/>
      <c r="BX25" s="27"/>
      <c r="BY25" s="27"/>
      <c r="BZ25" s="27"/>
      <c r="CA25" s="27"/>
      <c r="CB25" s="27"/>
      <c r="CC25" s="27"/>
      <c r="CD25" s="27"/>
      <c r="CE25" s="27"/>
      <c r="CF25" s="27"/>
      <c r="CG25" s="27"/>
      <c r="CH25" s="27"/>
      <c r="CI25" s="27"/>
      <c r="CJ25" s="27"/>
      <c r="CK25" s="27"/>
      <c r="CL25" s="27"/>
      <c r="CM25" s="27"/>
      <c r="CN25" s="27"/>
      <c r="CO25" s="27"/>
      <c r="CP25" s="27"/>
      <c r="CQ25" s="27"/>
      <c r="CR25" s="27"/>
      <c r="CS25" s="27"/>
      <c r="CT25" s="27"/>
      <c r="CU25" s="27"/>
      <c r="CV25" s="27"/>
      <c r="CW25" s="27"/>
      <c r="CX25" s="27"/>
      <c r="CY25" s="27"/>
      <c r="CZ25" s="27"/>
      <c r="DA25" s="27"/>
      <c r="DB25" s="27"/>
      <c r="DC25" s="27"/>
      <c r="DD25" s="27"/>
      <c r="DE25" s="27"/>
      <c r="DF25" s="27"/>
      <c r="DG25" s="27"/>
      <c r="DH25" s="27"/>
      <c r="DI25" s="27"/>
      <c r="DJ25" s="27"/>
      <c r="DK25" s="27"/>
      <c r="DL25" s="27"/>
      <c r="DM25" s="27"/>
      <c r="DN25" s="27"/>
      <c r="DO25" s="27"/>
      <c r="DP25" s="27"/>
      <c r="DQ25" s="27"/>
      <c r="DR25" s="27"/>
      <c r="DS25" s="27"/>
      <c r="DT25" s="27"/>
      <c r="DU25" s="27"/>
      <c r="DV25" s="27"/>
      <c r="DW25" s="27"/>
      <c r="DX25" s="27"/>
      <c r="DY25" s="27"/>
      <c r="DZ25" s="27"/>
      <c r="EA25" s="27"/>
      <c r="EB25" s="27"/>
      <c r="EC25" s="27"/>
      <c r="ED25" s="27"/>
      <c r="EE25" s="203"/>
    </row>
    <row r="26" spans="2:150" ht="15.75" customHeight="1">
      <c r="B26" s="664" t="s">
        <v>46</v>
      </c>
      <c r="C26" s="665"/>
      <c r="D26" s="665"/>
      <c r="E26" s="665" t="s">
        <v>47</v>
      </c>
      <c r="F26" s="665"/>
      <c r="G26" s="665"/>
      <c r="H26" s="29" t="s">
        <v>153</v>
      </c>
      <c r="I26" s="34"/>
      <c r="J26" s="78"/>
      <c r="K26" s="78"/>
      <c r="L26" s="78"/>
      <c r="M26" s="78"/>
      <c r="N26" s="79"/>
      <c r="O26" s="79"/>
      <c r="P26" s="79"/>
      <c r="Q26" s="79"/>
      <c r="R26" s="34"/>
      <c r="S26" s="78"/>
      <c r="T26" s="34"/>
      <c r="U26" s="34"/>
      <c r="V26" s="34"/>
      <c r="W26" s="34"/>
      <c r="X26" s="79"/>
      <c r="Y26" s="79"/>
      <c r="Z26" s="79"/>
      <c r="AA26" s="79"/>
      <c r="AB26" s="78"/>
      <c r="AC26" s="34"/>
      <c r="AD26" s="34"/>
      <c r="AE26" s="34"/>
      <c r="AF26" s="34"/>
      <c r="AG26" s="34"/>
      <c r="AH26" s="79"/>
      <c r="AI26" s="79"/>
      <c r="AJ26" s="79"/>
      <c r="AK26" s="79"/>
      <c r="AL26" s="34"/>
      <c r="AM26" s="34"/>
      <c r="AN26" s="34"/>
      <c r="AO26" s="34"/>
      <c r="AP26" s="34"/>
      <c r="AQ26" s="34"/>
      <c r="AR26" s="79"/>
      <c r="AS26" s="79"/>
      <c r="AT26" s="79"/>
      <c r="AU26" s="79"/>
      <c r="AV26" s="34"/>
      <c r="AW26" s="34"/>
      <c r="AX26" s="34"/>
      <c r="AY26" s="34"/>
      <c r="AZ26" s="34"/>
      <c r="BA26" s="34"/>
      <c r="BB26" s="79"/>
      <c r="BC26" s="79"/>
      <c r="BD26" s="79"/>
      <c r="BE26" s="79"/>
      <c r="BF26" s="34"/>
      <c r="BG26" s="34"/>
      <c r="BH26" s="34"/>
      <c r="BI26" s="34"/>
      <c r="BJ26" s="34"/>
      <c r="BK26" s="34"/>
      <c r="BL26" s="79"/>
      <c r="BM26" s="79"/>
      <c r="BN26" s="79"/>
      <c r="BO26" s="79"/>
      <c r="BP26" s="34"/>
      <c r="BQ26" s="34"/>
      <c r="BR26" s="34"/>
      <c r="BS26" s="34"/>
      <c r="BT26" s="34"/>
      <c r="BU26" s="34"/>
      <c r="BV26" s="34"/>
      <c r="BW26" s="34"/>
      <c r="BX26" s="79"/>
      <c r="BY26" s="79"/>
      <c r="BZ26" s="79"/>
      <c r="CA26" s="79"/>
      <c r="CB26" s="34"/>
      <c r="CC26" s="34"/>
      <c r="CD26" s="34"/>
      <c r="CE26" s="34"/>
      <c r="CF26" s="34"/>
      <c r="CG26" s="34"/>
      <c r="CH26" s="79"/>
      <c r="CI26" s="79"/>
      <c r="CJ26" s="79"/>
      <c r="CK26" s="79"/>
      <c r="CL26" s="34"/>
      <c r="CM26" s="34"/>
      <c r="CN26" s="34"/>
      <c r="CO26" s="34"/>
      <c r="CP26" s="34"/>
      <c r="CQ26" s="34"/>
      <c r="CR26" s="79"/>
      <c r="CS26" s="79"/>
      <c r="CT26" s="79"/>
      <c r="CU26" s="79"/>
      <c r="CV26" s="34"/>
      <c r="CW26" s="34"/>
      <c r="CX26" s="34"/>
      <c r="CY26" s="34"/>
      <c r="CZ26" s="34"/>
      <c r="DA26" s="34"/>
      <c r="DB26" s="79"/>
      <c r="DC26" s="79"/>
      <c r="DD26" s="79"/>
      <c r="DE26" s="79"/>
      <c r="DF26" s="34"/>
      <c r="DG26" s="34"/>
      <c r="DH26" s="34"/>
      <c r="DI26" s="34"/>
      <c r="DJ26" s="34"/>
      <c r="DK26" s="34"/>
      <c r="DL26" s="79"/>
      <c r="DM26" s="79"/>
      <c r="DN26" s="79"/>
      <c r="DO26" s="79"/>
      <c r="DP26" s="34"/>
      <c r="DQ26" s="34"/>
      <c r="DR26" s="34"/>
      <c r="DS26" s="34"/>
      <c r="DT26" s="34"/>
      <c r="DU26" s="34"/>
      <c r="DV26" s="79"/>
      <c r="DW26" s="79"/>
      <c r="DX26" s="79"/>
      <c r="DY26" s="79"/>
      <c r="DZ26" s="34"/>
      <c r="EA26" s="34"/>
      <c r="EB26" s="34"/>
      <c r="EC26" s="34"/>
      <c r="ED26" s="34"/>
      <c r="EE26" s="204"/>
    </row>
    <row r="27" spans="2:150" ht="15.75" customHeight="1">
      <c r="B27" s="30"/>
      <c r="C27" s="31"/>
      <c r="D27" s="32"/>
      <c r="E27" s="33"/>
      <c r="F27" s="29"/>
      <c r="G27" s="29"/>
      <c r="H27" s="29"/>
      <c r="I27" s="80"/>
      <c r="J27" s="81"/>
      <c r="K27" s="81"/>
      <c r="L27" s="81"/>
      <c r="M27" s="81"/>
      <c r="N27" s="654" t="s">
        <v>180</v>
      </c>
      <c r="O27" s="654"/>
      <c r="P27" s="654"/>
      <c r="Q27" s="654"/>
      <c r="R27" s="34"/>
      <c r="S27" s="34"/>
      <c r="T27" s="34"/>
      <c r="U27" s="34"/>
      <c r="V27" s="34"/>
      <c r="W27" s="34"/>
      <c r="X27" s="654"/>
      <c r="Y27" s="654"/>
      <c r="Z27" s="654"/>
      <c r="AA27" s="654"/>
      <c r="AB27" s="34"/>
      <c r="AC27" s="34"/>
      <c r="AD27" s="34"/>
      <c r="AE27" s="34"/>
      <c r="AF27" s="34"/>
      <c r="AG27" s="34"/>
      <c r="AH27" s="654"/>
      <c r="AI27" s="654"/>
      <c r="AJ27" s="654"/>
      <c r="AK27" s="654"/>
      <c r="AL27" s="34"/>
      <c r="AM27" s="34"/>
      <c r="AN27" s="34"/>
      <c r="AO27" s="34"/>
      <c r="AP27" s="34"/>
      <c r="AQ27" s="34"/>
      <c r="AR27" s="654"/>
      <c r="AS27" s="654"/>
      <c r="AT27" s="654"/>
      <c r="AU27" s="654"/>
      <c r="AV27" s="34"/>
      <c r="AW27" s="34"/>
      <c r="AX27" s="34"/>
      <c r="AY27" s="34"/>
      <c r="AZ27" s="34"/>
      <c r="BA27" s="34"/>
      <c r="BB27" s="654"/>
      <c r="BC27" s="654"/>
      <c r="BD27" s="654"/>
      <c r="BE27" s="654"/>
      <c r="BF27" s="34"/>
      <c r="BG27" s="34"/>
      <c r="BH27" s="34"/>
      <c r="BI27" s="34"/>
      <c r="BJ27" s="34"/>
      <c r="BK27" s="34"/>
      <c r="BL27" s="654"/>
      <c r="BM27" s="654"/>
      <c r="BN27" s="654"/>
      <c r="BO27" s="654"/>
      <c r="BP27" s="34"/>
      <c r="BQ27" s="34"/>
      <c r="BR27" s="34"/>
      <c r="BS27" s="34"/>
      <c r="BT27" s="34"/>
      <c r="BU27" s="34"/>
      <c r="BV27" s="34"/>
      <c r="BW27" s="34"/>
      <c r="BX27" s="654"/>
      <c r="BY27" s="654"/>
      <c r="BZ27" s="654"/>
      <c r="CA27" s="654"/>
      <c r="CB27" s="34"/>
      <c r="CC27" s="34"/>
      <c r="CD27" s="34"/>
      <c r="CE27" s="34"/>
      <c r="CF27" s="34"/>
      <c r="CG27" s="34"/>
      <c r="CH27" s="654"/>
      <c r="CI27" s="654"/>
      <c r="CJ27" s="654"/>
      <c r="CK27" s="654"/>
      <c r="CL27" s="34"/>
      <c r="CM27" s="34"/>
      <c r="CN27" s="34"/>
      <c r="CO27" s="34"/>
      <c r="CP27" s="34"/>
      <c r="CQ27" s="34"/>
      <c r="CR27" s="654"/>
      <c r="CS27" s="654"/>
      <c r="CT27" s="654"/>
      <c r="CU27" s="654"/>
      <c r="CV27" s="34"/>
      <c r="CW27" s="34"/>
      <c r="CX27" s="34"/>
      <c r="CY27" s="34"/>
      <c r="CZ27" s="34"/>
      <c r="DA27" s="34"/>
      <c r="DB27" s="654"/>
      <c r="DC27" s="654"/>
      <c r="DD27" s="654"/>
      <c r="DE27" s="654"/>
      <c r="DF27" s="34"/>
      <c r="DG27" s="34"/>
      <c r="DH27" s="34"/>
      <c r="DI27" s="34"/>
      <c r="DJ27" s="34"/>
      <c r="DK27" s="34"/>
      <c r="DL27" s="654"/>
      <c r="DM27" s="654"/>
      <c r="DN27" s="654"/>
      <c r="DO27" s="654"/>
      <c r="DP27" s="34"/>
      <c r="DQ27" s="34"/>
      <c r="DR27" s="34"/>
      <c r="DS27" s="34"/>
      <c r="DT27" s="34"/>
      <c r="DU27" s="34"/>
      <c r="DV27" s="654"/>
      <c r="DW27" s="654"/>
      <c r="DX27" s="654"/>
      <c r="DY27" s="654"/>
      <c r="DZ27" s="34"/>
      <c r="EA27" s="34"/>
      <c r="EB27" s="34"/>
      <c r="EC27" s="34"/>
      <c r="ED27" s="34"/>
      <c r="EE27" s="204"/>
    </row>
    <row r="28" spans="2:150">
      <c r="B28" s="30"/>
      <c r="C28" s="31"/>
      <c r="D28" s="32"/>
      <c r="E28" s="33"/>
      <c r="F28" s="34"/>
      <c r="G28" s="35"/>
      <c r="H28" s="35"/>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34"/>
      <c r="BT28" s="34"/>
      <c r="BU28" s="34"/>
      <c r="BV28" s="34"/>
      <c r="BW28" s="34"/>
      <c r="BX28" s="34"/>
      <c r="BY28" s="34"/>
      <c r="BZ28" s="34"/>
      <c r="CA28" s="34"/>
      <c r="CB28" s="34"/>
      <c r="CC28" s="34"/>
      <c r="CD28" s="34"/>
      <c r="CE28" s="34"/>
      <c r="CF28" s="34"/>
      <c r="CG28" s="34"/>
      <c r="CH28" s="34"/>
      <c r="CI28" s="34"/>
      <c r="CJ28" s="34"/>
      <c r="CK28" s="34"/>
      <c r="CL28" s="34"/>
      <c r="CM28" s="34"/>
      <c r="CN28" s="34"/>
      <c r="CO28" s="34"/>
      <c r="CP28" s="34"/>
      <c r="CQ28" s="34"/>
      <c r="CR28" s="34"/>
      <c r="CS28" s="34"/>
      <c r="CT28" s="34"/>
      <c r="CU28" s="34"/>
      <c r="CV28" s="34"/>
      <c r="CW28" s="34"/>
      <c r="CX28" s="34"/>
      <c r="CY28" s="34"/>
      <c r="CZ28" s="34"/>
      <c r="DA28" s="34"/>
      <c r="DB28" s="34"/>
      <c r="DC28" s="34"/>
      <c r="DD28" s="34"/>
      <c r="DE28" s="34"/>
      <c r="DF28" s="34"/>
      <c r="DG28" s="34"/>
      <c r="DH28" s="34"/>
      <c r="DI28" s="34"/>
      <c r="DJ28" s="34"/>
      <c r="DK28" s="34"/>
      <c r="DL28" s="34"/>
      <c r="DM28" s="34"/>
      <c r="DN28" s="34"/>
      <c r="DO28" s="34"/>
      <c r="DP28" s="34"/>
      <c r="DQ28" s="34"/>
      <c r="DR28" s="34"/>
      <c r="DS28" s="34"/>
      <c r="DT28" s="34"/>
      <c r="DU28" s="34"/>
      <c r="DV28" s="34"/>
      <c r="DW28" s="34"/>
      <c r="DX28" s="34"/>
      <c r="DY28" s="34"/>
      <c r="DZ28" s="34"/>
      <c r="EA28" s="34"/>
      <c r="EB28" s="34"/>
      <c r="EC28" s="34"/>
      <c r="ED28" s="34"/>
      <c r="EE28" s="204"/>
    </row>
    <row r="29" spans="2:150" ht="15.75" customHeight="1">
      <c r="B29" s="658" t="s">
        <v>154</v>
      </c>
      <c r="C29" s="659"/>
      <c r="D29" s="659"/>
      <c r="E29" s="659" t="s">
        <v>49</v>
      </c>
      <c r="F29" s="659"/>
      <c r="G29" s="659"/>
      <c r="H29" s="29" t="s">
        <v>155</v>
      </c>
      <c r="I29" s="34"/>
      <c r="J29" s="78"/>
      <c r="K29" s="78"/>
      <c r="L29" s="78"/>
      <c r="M29" s="78"/>
      <c r="N29" s="79"/>
      <c r="O29" s="79"/>
      <c r="P29" s="79"/>
      <c r="Q29" s="79"/>
      <c r="R29" s="34"/>
      <c r="S29" s="78"/>
      <c r="T29" s="34"/>
      <c r="U29" s="34"/>
      <c r="V29" s="34"/>
      <c r="W29" s="34"/>
      <c r="X29" s="79"/>
      <c r="Y29" s="79"/>
      <c r="Z29" s="79"/>
      <c r="AA29" s="79"/>
      <c r="AB29" s="78"/>
      <c r="AC29" s="34"/>
      <c r="AD29" s="34"/>
      <c r="AE29" s="34"/>
      <c r="AF29" s="34"/>
      <c r="AG29" s="34"/>
      <c r="AH29" s="79"/>
      <c r="AI29" s="79"/>
      <c r="AJ29" s="79"/>
      <c r="AK29" s="79"/>
      <c r="AL29" s="34"/>
      <c r="AM29" s="34"/>
      <c r="AN29" s="34"/>
      <c r="AO29" s="34"/>
      <c r="AP29" s="34"/>
      <c r="AQ29" s="34"/>
      <c r="AR29" s="79"/>
      <c r="AS29" s="79"/>
      <c r="AT29" s="79"/>
      <c r="AU29" s="79"/>
      <c r="AV29" s="34"/>
      <c r="AW29" s="34"/>
      <c r="AX29" s="34"/>
      <c r="AY29" s="34"/>
      <c r="AZ29" s="34"/>
      <c r="BA29" s="34"/>
      <c r="BB29" s="79"/>
      <c r="BC29" s="79"/>
      <c r="BD29" s="79"/>
      <c r="BE29" s="79"/>
      <c r="BF29" s="34"/>
      <c r="BG29" s="34"/>
      <c r="BH29" s="34"/>
      <c r="BI29" s="34"/>
      <c r="BJ29" s="34"/>
      <c r="BK29" s="34"/>
      <c r="BL29" s="79"/>
      <c r="BM29" s="79"/>
      <c r="BN29" s="79"/>
      <c r="BO29" s="79"/>
      <c r="BP29" s="34"/>
      <c r="BQ29" s="34"/>
      <c r="BR29" s="34"/>
      <c r="BS29" s="34"/>
      <c r="BT29" s="34"/>
      <c r="BU29" s="34"/>
      <c r="BV29" s="34"/>
      <c r="BW29" s="34"/>
      <c r="BX29" s="79"/>
      <c r="BY29" s="79"/>
      <c r="BZ29" s="79"/>
      <c r="CA29" s="79"/>
      <c r="CB29" s="34"/>
      <c r="CC29" s="34"/>
      <c r="CD29" s="34"/>
      <c r="CE29" s="34"/>
      <c r="CF29" s="34"/>
      <c r="CG29" s="34"/>
      <c r="CH29" s="79"/>
      <c r="CI29" s="79"/>
      <c r="CJ29" s="79"/>
      <c r="CK29" s="79"/>
      <c r="CL29" s="34"/>
      <c r="CM29" s="34"/>
      <c r="CN29" s="34"/>
      <c r="CO29" s="34"/>
      <c r="CP29" s="34"/>
      <c r="CQ29" s="34"/>
      <c r="CR29" s="79"/>
      <c r="CS29" s="79"/>
      <c r="CT29" s="79"/>
      <c r="CU29" s="79"/>
      <c r="CV29" s="34"/>
      <c r="CW29" s="34"/>
      <c r="CX29" s="34"/>
      <c r="CY29" s="34"/>
      <c r="CZ29" s="34"/>
      <c r="DA29" s="34"/>
      <c r="DB29" s="79"/>
      <c r="DC29" s="79"/>
      <c r="DD29" s="79"/>
      <c r="DE29" s="79"/>
      <c r="DF29" s="34"/>
      <c r="DG29" s="34"/>
      <c r="DH29" s="34"/>
      <c r="DI29" s="34"/>
      <c r="DJ29" s="34"/>
      <c r="DK29" s="34"/>
      <c r="DL29" s="79"/>
      <c r="DM29" s="79"/>
      <c r="DN29" s="79"/>
      <c r="DO29" s="79"/>
      <c r="DP29" s="34"/>
      <c r="DQ29" s="34"/>
      <c r="DR29" s="34"/>
      <c r="DS29" s="34"/>
      <c r="DT29" s="34"/>
      <c r="DU29" s="34"/>
      <c r="DV29" s="79"/>
      <c r="DW29" s="79"/>
      <c r="DX29" s="79"/>
      <c r="DY29" s="79"/>
      <c r="DZ29" s="34"/>
      <c r="EA29" s="34"/>
      <c r="EB29" s="34"/>
      <c r="EC29" s="34"/>
      <c r="ED29" s="34"/>
      <c r="EE29" s="204"/>
    </row>
    <row r="30" spans="2:150" ht="16.5" customHeight="1">
      <c r="B30" s="633" t="s">
        <v>181</v>
      </c>
      <c r="C30" s="634"/>
      <c r="D30" s="634"/>
      <c r="E30" s="634" t="s">
        <v>157</v>
      </c>
      <c r="F30" s="634"/>
      <c r="G30" s="634"/>
      <c r="H30" s="36"/>
      <c r="I30" s="82"/>
      <c r="J30" s="82"/>
      <c r="K30" s="82"/>
      <c r="L30" s="82"/>
      <c r="M30" s="82"/>
      <c r="N30" s="635" t="s">
        <v>154</v>
      </c>
      <c r="O30" s="635"/>
      <c r="P30" s="635"/>
      <c r="Q30" s="635"/>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c r="AX30" s="100"/>
      <c r="AY30" s="100"/>
      <c r="AZ30" s="100"/>
      <c r="BA30" s="100"/>
      <c r="BB30" s="100"/>
      <c r="BC30" s="100"/>
      <c r="BD30" s="100"/>
      <c r="BE30" s="100"/>
      <c r="BF30" s="100"/>
      <c r="BG30" s="100"/>
      <c r="BH30" s="100"/>
      <c r="BI30" s="100"/>
      <c r="BJ30" s="100"/>
      <c r="BK30" s="100"/>
      <c r="BL30" s="100"/>
      <c r="BM30" s="100"/>
      <c r="BN30" s="100"/>
      <c r="BO30" s="100"/>
      <c r="BP30" s="100"/>
      <c r="BQ30" s="100"/>
      <c r="BR30" s="100"/>
      <c r="BS30" s="100"/>
      <c r="BT30" s="100"/>
      <c r="BU30" s="100"/>
      <c r="BV30" s="100"/>
      <c r="BW30" s="100"/>
      <c r="BX30" s="100"/>
      <c r="BY30" s="100"/>
      <c r="BZ30" s="100"/>
      <c r="CA30" s="100"/>
      <c r="CB30" s="100"/>
      <c r="CC30" s="100"/>
      <c r="CD30" s="100"/>
      <c r="CE30" s="100"/>
      <c r="CF30" s="100"/>
      <c r="CG30" s="100"/>
      <c r="CH30" s="100"/>
      <c r="CI30" s="100"/>
      <c r="CJ30" s="100"/>
      <c r="CK30" s="100"/>
      <c r="CL30" s="100"/>
      <c r="CM30" s="100"/>
      <c r="CN30" s="100"/>
      <c r="CO30" s="100"/>
      <c r="CP30" s="100"/>
      <c r="CQ30" s="100"/>
      <c r="CR30" s="100"/>
      <c r="CS30" s="100"/>
      <c r="CT30" s="100"/>
      <c r="CU30" s="100"/>
      <c r="CV30" s="100"/>
      <c r="CW30" s="100"/>
      <c r="CX30" s="100"/>
      <c r="CY30" s="100"/>
      <c r="CZ30" s="100"/>
      <c r="DA30" s="100"/>
      <c r="DB30" s="100"/>
      <c r="DC30" s="100"/>
      <c r="DD30" s="100"/>
      <c r="DE30" s="100"/>
      <c r="DF30" s="100"/>
      <c r="DG30" s="100"/>
      <c r="DH30" s="100"/>
      <c r="DI30" s="100"/>
      <c r="DJ30" s="100"/>
      <c r="DK30" s="100"/>
      <c r="DL30" s="100"/>
      <c r="DM30" s="100"/>
      <c r="DN30" s="100"/>
      <c r="DO30" s="100"/>
      <c r="DP30" s="100"/>
      <c r="DQ30" s="100"/>
      <c r="DR30" s="100"/>
      <c r="DS30" s="100"/>
      <c r="DT30" s="100"/>
      <c r="DU30" s="100"/>
      <c r="DV30" s="100"/>
      <c r="DW30" s="100"/>
      <c r="DX30" s="100"/>
      <c r="DY30" s="100"/>
      <c r="DZ30" s="100"/>
      <c r="EA30" s="100"/>
      <c r="EB30" s="100"/>
      <c r="EC30" s="100"/>
      <c r="ED30" s="100"/>
      <c r="EE30" s="205"/>
    </row>
    <row r="1048576" spans="110:110" ht="46.5">
      <c r="DF1048576" s="302" t="s">
        <v>115</v>
      </c>
    </row>
  </sheetData>
  <mergeCells count="151">
    <mergeCell ref="CS10:DB10"/>
    <mergeCell ref="DC10:DL10"/>
    <mergeCell ref="DM10:DV10"/>
    <mergeCell ref="DW10:EC10"/>
    <mergeCell ref="AG1:AM1"/>
    <mergeCell ref="AG2:AM2"/>
    <mergeCell ref="AG3:AM3"/>
    <mergeCell ref="AG4:AM4"/>
    <mergeCell ref="B5:U5"/>
    <mergeCell ref="B6:U6"/>
    <mergeCell ref="F10:Q10"/>
    <mergeCell ref="R10:AA10"/>
    <mergeCell ref="AB10:AK10"/>
    <mergeCell ref="AL10:AU10"/>
    <mergeCell ref="ED10:EE10"/>
    <mergeCell ref="F11:Q11"/>
    <mergeCell ref="R11:AA11"/>
    <mergeCell ref="ED11:EE11"/>
    <mergeCell ref="H13:Q13"/>
    <mergeCell ref="R13:AA13"/>
    <mergeCell ref="AB13:AK13"/>
    <mergeCell ref="AL13:AU13"/>
    <mergeCell ref="AV13:BE13"/>
    <mergeCell ref="BF13:BO13"/>
    <mergeCell ref="BP13:BY13"/>
    <mergeCell ref="BZ13:CI13"/>
    <mergeCell ref="CJ13:CS13"/>
    <mergeCell ref="CT13:DC13"/>
    <mergeCell ref="DD13:DM13"/>
    <mergeCell ref="DN13:DW13"/>
    <mergeCell ref="DX13:DZ13"/>
    <mergeCell ref="EA13:EB13"/>
    <mergeCell ref="ED13:EE13"/>
    <mergeCell ref="AV10:BE10"/>
    <mergeCell ref="BF10:BO10"/>
    <mergeCell ref="BP10:BX10"/>
    <mergeCell ref="BY10:CH10"/>
    <mergeCell ref="CI10:CR10"/>
    <mergeCell ref="J14:L14"/>
    <mergeCell ref="M14:O14"/>
    <mergeCell ref="T14:V14"/>
    <mergeCell ref="W14:Y14"/>
    <mergeCell ref="AD14:AF14"/>
    <mergeCell ref="AG14:AI14"/>
    <mergeCell ref="AN14:AP14"/>
    <mergeCell ref="AQ14:AS14"/>
    <mergeCell ref="AX14:AZ14"/>
    <mergeCell ref="CB14:CD14"/>
    <mergeCell ref="CE14:CG14"/>
    <mergeCell ref="CL14:CN14"/>
    <mergeCell ref="CO14:CQ14"/>
    <mergeCell ref="BE14:BE15"/>
    <mergeCell ref="BF14:BF15"/>
    <mergeCell ref="BG14:BG15"/>
    <mergeCell ref="BN14:BN15"/>
    <mergeCell ref="BO14:BO15"/>
    <mergeCell ref="BP14:BP15"/>
    <mergeCell ref="BQ14:BQ15"/>
    <mergeCell ref="BX14:BX15"/>
    <mergeCell ref="BY14:BY15"/>
    <mergeCell ref="BZ14:BZ15"/>
    <mergeCell ref="CA14:CA15"/>
    <mergeCell ref="CH14:CH15"/>
    <mergeCell ref="CI14:CI15"/>
    <mergeCell ref="CJ14:CJ15"/>
    <mergeCell ref="CK14:CK15"/>
    <mergeCell ref="DP14:DR14"/>
    <mergeCell ref="DS14:DU14"/>
    <mergeCell ref="C16:E16"/>
    <mergeCell ref="C17:E17"/>
    <mergeCell ref="C18:E18"/>
    <mergeCell ref="R14:R15"/>
    <mergeCell ref="S14:S15"/>
    <mergeCell ref="Z14:Z15"/>
    <mergeCell ref="AA14:AA15"/>
    <mergeCell ref="AB14:AB15"/>
    <mergeCell ref="AC14:AC15"/>
    <mergeCell ref="AJ14:AJ15"/>
    <mergeCell ref="AK14:AK15"/>
    <mergeCell ref="AL14:AL15"/>
    <mergeCell ref="AM14:AM15"/>
    <mergeCell ref="AT14:AT15"/>
    <mergeCell ref="AU14:AU15"/>
    <mergeCell ref="AV14:AV15"/>
    <mergeCell ref="AW14:AW15"/>
    <mergeCell ref="BD14:BD15"/>
    <mergeCell ref="BA14:BC14"/>
    <mergeCell ref="BH14:BJ14"/>
    <mergeCell ref="BK14:BM14"/>
    <mergeCell ref="BR14:BT14"/>
    <mergeCell ref="DV27:DY27"/>
    <mergeCell ref="B29:D29"/>
    <mergeCell ref="E29:G29"/>
    <mergeCell ref="C19:E19"/>
    <mergeCell ref="C21:E21"/>
    <mergeCell ref="B26:D26"/>
    <mergeCell ref="E26:G26"/>
    <mergeCell ref="N27:Q27"/>
    <mergeCell ref="X27:AA27"/>
    <mergeCell ref="AH27:AK27"/>
    <mergeCell ref="AR27:AU27"/>
    <mergeCell ref="BB27:BE27"/>
    <mergeCell ref="AU22:AV22"/>
    <mergeCell ref="DE14:DE15"/>
    <mergeCell ref="DL14:DL15"/>
    <mergeCell ref="B30:D30"/>
    <mergeCell ref="E30:G30"/>
    <mergeCell ref="N30:Q30"/>
    <mergeCell ref="B13:B15"/>
    <mergeCell ref="B17:B18"/>
    <mergeCell ref="F13:F15"/>
    <mergeCell ref="G13:G15"/>
    <mergeCell ref="H14:H15"/>
    <mergeCell ref="I14:I15"/>
    <mergeCell ref="P14:P15"/>
    <mergeCell ref="Q14:Q15"/>
    <mergeCell ref="BL27:BO27"/>
    <mergeCell ref="BX27:CA27"/>
    <mergeCell ref="CH27:CK27"/>
    <mergeCell ref="CR27:CU27"/>
    <mergeCell ref="DB27:DE27"/>
    <mergeCell ref="DL27:DO27"/>
    <mergeCell ref="CV14:CX14"/>
    <mergeCell ref="CY14:DA14"/>
    <mergeCell ref="DF14:DH14"/>
    <mergeCell ref="DI14:DK14"/>
    <mergeCell ref="BU14:BW14"/>
    <mergeCell ref="EB14:EB15"/>
    <mergeCell ref="B1:F4"/>
    <mergeCell ref="G1:I4"/>
    <mergeCell ref="J1:AF4"/>
    <mergeCell ref="C13:E15"/>
    <mergeCell ref="B8:E9"/>
    <mergeCell ref="F8:EE9"/>
    <mergeCell ref="B10:E11"/>
    <mergeCell ref="DM14:DM15"/>
    <mergeCell ref="DN14:DN15"/>
    <mergeCell ref="DO14:DO15"/>
    <mergeCell ref="DV14:DV15"/>
    <mergeCell ref="DW14:DW15"/>
    <mergeCell ref="DX14:DX15"/>
    <mergeCell ref="DY14:DY15"/>
    <mergeCell ref="DZ14:DZ15"/>
    <mergeCell ref="EA14:EA15"/>
    <mergeCell ref="CR14:CR15"/>
    <mergeCell ref="CS14:CS15"/>
    <mergeCell ref="CT14:CT15"/>
    <mergeCell ref="CU14:CU15"/>
    <mergeCell ref="DB14:DB15"/>
    <mergeCell ref="DC14:DC15"/>
    <mergeCell ref="DD14:DD15"/>
  </mergeCells>
  <pageMargins left="0.69930555555555596" right="0.69930555555555596" top="0.75" bottom="0.75" header="0.29930555555555599" footer="0.29930555555555599"/>
  <pageSetup orientation="portrait" horizontalDpi="1200" verticalDpi="12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5"/>
  </sheetPr>
  <dimension ref="B1:ET33"/>
  <sheetViews>
    <sheetView tabSelected="1" topLeftCell="A4" zoomScale="70" zoomScaleNormal="70" workbookViewId="0">
      <pane xSplit="7" ySplit="12" topLeftCell="DT20" activePane="bottomRight" state="frozen"/>
      <selection activeCell="A4" sqref="A4"/>
      <selection pane="topRight" activeCell="H4" sqref="H4"/>
      <selection pane="bottomLeft" activeCell="A16" sqref="A16"/>
      <selection pane="bottomRight" activeCell="DT25" sqref="DT25"/>
    </sheetView>
  </sheetViews>
  <sheetFormatPr baseColWidth="10" defaultColWidth="9" defaultRowHeight="15"/>
  <cols>
    <col min="2" max="2" width="23.28515625" customWidth="1"/>
    <col min="3" max="3" width="13.42578125" customWidth="1"/>
    <col min="4" max="4" width="12.85546875" customWidth="1"/>
    <col min="5" max="5" width="18.85546875" customWidth="1"/>
    <col min="7" max="7" width="11.7109375" customWidth="1"/>
    <col min="10" max="13" width="15.85546875" customWidth="1"/>
    <col min="16" max="16" width="15.28515625" customWidth="1"/>
    <col min="17" max="17" width="16.7109375" customWidth="1"/>
    <col min="20" max="20" width="17.140625" bestFit="1" customWidth="1"/>
    <col min="21" max="23" width="15.85546875" customWidth="1"/>
    <col min="26" max="26" width="15.7109375" customWidth="1"/>
    <col min="30" max="32" width="15.85546875" customWidth="1"/>
    <col min="33" max="33" width="9.7109375" customWidth="1"/>
    <col min="36" max="36" width="16.140625" customWidth="1"/>
    <col min="40" max="40" width="17.140625" bestFit="1" customWidth="1"/>
    <col min="41" max="43" width="15.85546875" customWidth="1"/>
    <col min="46" max="46" width="13.42578125" customWidth="1"/>
    <col min="50" max="50" width="17.140625" bestFit="1" customWidth="1"/>
    <col min="51" max="53" width="15.85546875" customWidth="1"/>
    <col min="56" max="56" width="13.140625" customWidth="1"/>
    <col min="60" max="60" width="17.42578125" bestFit="1" customWidth="1"/>
    <col min="61" max="63" width="15.85546875" customWidth="1"/>
    <col min="66" max="66" width="16.28515625" customWidth="1"/>
    <col min="70" max="73" width="15.85546875" customWidth="1"/>
    <col min="76" max="76" width="18.140625" customWidth="1"/>
    <col min="80" max="83" width="15.85546875" customWidth="1"/>
    <col min="86" max="86" width="13.42578125" customWidth="1"/>
    <col min="90" max="93" width="15.85546875" customWidth="1"/>
    <col min="100" max="103" width="15.85546875" customWidth="1"/>
    <col min="110" max="113" width="15.85546875" customWidth="1"/>
    <col min="117" max="117" width="15.140625" customWidth="1"/>
    <col min="120" max="121" width="15.85546875" customWidth="1"/>
    <col min="122" max="122" width="19.140625" customWidth="1"/>
    <col min="123" max="123" width="15.85546875" customWidth="1"/>
    <col min="125" max="125" width="13.28515625" customWidth="1"/>
    <col min="126" max="126" width="11.85546875" customWidth="1"/>
    <col min="127" max="127" width="15.28515625" customWidth="1"/>
    <col min="128" max="128" width="19.28515625" customWidth="1"/>
    <col min="129" max="130" width="17.42578125" customWidth="1"/>
    <col min="131" max="131" width="29.140625" customWidth="1"/>
    <col min="132" max="132" width="19.42578125" customWidth="1"/>
    <col min="133" max="133" width="21.140625" customWidth="1"/>
    <col min="134" max="134" width="17.140625" customWidth="1"/>
    <col min="135" max="135" width="19.42578125" customWidth="1"/>
    <col min="137" max="137" width="70" bestFit="1" customWidth="1"/>
  </cols>
  <sheetData>
    <row r="1" spans="2:150" ht="30" customHeight="1">
      <c r="B1" s="575"/>
      <c r="C1" s="576"/>
      <c r="D1" s="576"/>
      <c r="E1" s="576"/>
      <c r="F1" s="577"/>
      <c r="G1" s="584" t="s">
        <v>50</v>
      </c>
      <c r="H1" s="585"/>
      <c r="I1" s="585"/>
      <c r="J1" s="589" t="s">
        <v>3</v>
      </c>
      <c r="K1" s="589"/>
      <c r="L1" s="589"/>
      <c r="M1" s="589"/>
      <c r="N1" s="589"/>
      <c r="O1" s="589"/>
      <c r="P1" s="589"/>
      <c r="Q1" s="589"/>
      <c r="R1" s="589"/>
      <c r="S1" s="589"/>
      <c r="T1" s="589"/>
      <c r="U1" s="589"/>
      <c r="V1" s="589"/>
      <c r="W1" s="589"/>
      <c r="X1" s="589"/>
      <c r="Y1" s="589"/>
      <c r="Z1" s="589"/>
      <c r="AA1" s="589"/>
      <c r="AB1" s="589"/>
      <c r="AC1" s="589"/>
      <c r="AD1" s="589"/>
      <c r="AE1" s="589"/>
      <c r="AF1" s="590"/>
      <c r="AG1" s="720" t="s">
        <v>51</v>
      </c>
      <c r="AH1" s="721"/>
      <c r="AI1" s="721"/>
      <c r="AJ1" s="721"/>
      <c r="AK1" s="721"/>
      <c r="AL1" s="721"/>
      <c r="AM1" s="722"/>
    </row>
    <row r="2" spans="2:150">
      <c r="B2" s="578"/>
      <c r="C2" s="579"/>
      <c r="D2" s="579"/>
      <c r="E2" s="579"/>
      <c r="F2" s="580"/>
      <c r="G2" s="545"/>
      <c r="H2" s="586"/>
      <c r="I2" s="586"/>
      <c r="J2" s="591"/>
      <c r="K2" s="591"/>
      <c r="L2" s="591"/>
      <c r="M2" s="591"/>
      <c r="N2" s="591"/>
      <c r="O2" s="591"/>
      <c r="P2" s="591"/>
      <c r="Q2" s="591"/>
      <c r="R2" s="591"/>
      <c r="S2" s="591"/>
      <c r="T2" s="591"/>
      <c r="U2" s="591"/>
      <c r="V2" s="591"/>
      <c r="W2" s="591"/>
      <c r="X2" s="591"/>
      <c r="Y2" s="591"/>
      <c r="Z2" s="591"/>
      <c r="AA2" s="591"/>
      <c r="AB2" s="591"/>
      <c r="AC2" s="591"/>
      <c r="AD2" s="591"/>
      <c r="AE2" s="591"/>
      <c r="AF2" s="592"/>
      <c r="AG2" s="723" t="s">
        <v>2</v>
      </c>
      <c r="AH2" s="724"/>
      <c r="AI2" s="724"/>
      <c r="AJ2" s="724"/>
      <c r="AK2" s="724"/>
      <c r="AL2" s="724"/>
      <c r="AM2" s="725"/>
    </row>
    <row r="3" spans="2:150">
      <c r="B3" s="578"/>
      <c r="C3" s="579"/>
      <c r="D3" s="579"/>
      <c r="E3" s="579"/>
      <c r="F3" s="580"/>
      <c r="G3" s="545"/>
      <c r="H3" s="586"/>
      <c r="I3" s="586"/>
      <c r="J3" s="591"/>
      <c r="K3" s="591"/>
      <c r="L3" s="591"/>
      <c r="M3" s="591"/>
      <c r="N3" s="591"/>
      <c r="O3" s="591"/>
      <c r="P3" s="591"/>
      <c r="Q3" s="591"/>
      <c r="R3" s="591"/>
      <c r="S3" s="591"/>
      <c r="T3" s="591"/>
      <c r="U3" s="591"/>
      <c r="V3" s="591"/>
      <c r="W3" s="591"/>
      <c r="X3" s="591"/>
      <c r="Y3" s="591"/>
      <c r="Z3" s="591"/>
      <c r="AA3" s="591"/>
      <c r="AB3" s="591"/>
      <c r="AC3" s="591"/>
      <c r="AD3" s="591"/>
      <c r="AE3" s="591"/>
      <c r="AF3" s="592"/>
      <c r="AG3" s="723" t="s">
        <v>4</v>
      </c>
      <c r="AH3" s="724"/>
      <c r="AI3" s="724"/>
      <c r="AJ3" s="724"/>
      <c r="AK3" s="724"/>
      <c r="AL3" s="724"/>
      <c r="AM3" s="725"/>
    </row>
    <row r="4" spans="2:150">
      <c r="B4" s="581"/>
      <c r="C4" s="582"/>
      <c r="D4" s="582"/>
      <c r="E4" s="582"/>
      <c r="F4" s="583"/>
      <c r="G4" s="587"/>
      <c r="H4" s="588"/>
      <c r="I4" s="588"/>
      <c r="J4" s="593"/>
      <c r="K4" s="593"/>
      <c r="L4" s="593"/>
      <c r="M4" s="593"/>
      <c r="N4" s="593"/>
      <c r="O4" s="593"/>
      <c r="P4" s="593"/>
      <c r="Q4" s="593"/>
      <c r="R4" s="593"/>
      <c r="S4" s="593"/>
      <c r="T4" s="593"/>
      <c r="U4" s="593"/>
      <c r="V4" s="593"/>
      <c r="W4" s="593"/>
      <c r="X4" s="593"/>
      <c r="Y4" s="593"/>
      <c r="Z4" s="593"/>
      <c r="AA4" s="593"/>
      <c r="AB4" s="593"/>
      <c r="AC4" s="593"/>
      <c r="AD4" s="593"/>
      <c r="AE4" s="593"/>
      <c r="AF4" s="594"/>
      <c r="AG4" s="726" t="s">
        <v>5</v>
      </c>
      <c r="AH4" s="727"/>
      <c r="AI4" s="727"/>
      <c r="AJ4" s="727"/>
      <c r="AK4" s="727"/>
      <c r="AL4" s="727"/>
      <c r="AM4" s="728"/>
    </row>
    <row r="5" spans="2:150" ht="19.5">
      <c r="B5" s="729"/>
      <c r="C5" s="729"/>
      <c r="D5" s="729"/>
      <c r="E5" s="729"/>
      <c r="F5" s="729"/>
      <c r="G5" s="729"/>
      <c r="H5" s="729"/>
      <c r="I5" s="729"/>
      <c r="J5" s="729"/>
      <c r="K5" s="729"/>
      <c r="L5" s="729"/>
      <c r="M5" s="729"/>
      <c r="N5" s="729"/>
      <c r="O5" s="729"/>
      <c r="P5" s="729"/>
      <c r="Q5" s="729"/>
      <c r="R5" s="729"/>
      <c r="S5" s="729"/>
      <c r="T5" s="729"/>
      <c r="U5" s="729"/>
    </row>
    <row r="6" spans="2:150" ht="19.5">
      <c r="B6" s="729" t="s">
        <v>52</v>
      </c>
      <c r="C6" s="729"/>
      <c r="D6" s="729"/>
      <c r="E6" s="729"/>
      <c r="F6" s="729"/>
      <c r="G6" s="729"/>
      <c r="H6" s="729"/>
      <c r="I6" s="729"/>
      <c r="J6" s="729"/>
      <c r="K6" s="729"/>
      <c r="L6" s="729"/>
      <c r="M6" s="729"/>
      <c r="N6" s="729"/>
      <c r="O6" s="729"/>
      <c r="P6" s="729"/>
      <c r="Q6" s="729"/>
      <c r="R6" s="729"/>
      <c r="S6" s="729"/>
      <c r="T6" s="729"/>
      <c r="U6" s="729"/>
    </row>
    <row r="8" spans="2:150" ht="15.75" customHeight="1">
      <c r="B8" s="601" t="s">
        <v>182</v>
      </c>
      <c r="C8" s="602"/>
      <c r="D8" s="602"/>
      <c r="E8" s="602"/>
      <c r="F8" s="605" t="s">
        <v>183</v>
      </c>
      <c r="G8" s="605"/>
      <c r="H8" s="605"/>
      <c r="I8" s="605"/>
      <c r="J8" s="605"/>
      <c r="K8" s="605"/>
      <c r="L8" s="605"/>
      <c r="M8" s="605"/>
      <c r="N8" s="605"/>
      <c r="O8" s="605"/>
      <c r="P8" s="605"/>
      <c r="Q8" s="605"/>
      <c r="R8" s="605"/>
      <c r="S8" s="605"/>
      <c r="T8" s="605"/>
      <c r="U8" s="605"/>
      <c r="V8" s="605"/>
      <c r="W8" s="605"/>
      <c r="X8" s="605"/>
      <c r="Y8" s="605"/>
      <c r="Z8" s="605"/>
      <c r="AA8" s="605"/>
      <c r="AB8" s="605"/>
      <c r="AC8" s="605"/>
      <c r="AD8" s="605"/>
      <c r="AE8" s="605"/>
      <c r="AF8" s="605"/>
      <c r="AG8" s="605"/>
      <c r="AH8" s="605"/>
      <c r="AI8" s="605"/>
      <c r="AJ8" s="605"/>
      <c r="AK8" s="605"/>
      <c r="AL8" s="605"/>
      <c r="AM8" s="605"/>
      <c r="AN8" s="605"/>
      <c r="AO8" s="605"/>
      <c r="AP8" s="605"/>
      <c r="AQ8" s="605"/>
      <c r="AR8" s="605"/>
      <c r="AS8" s="605"/>
      <c r="AT8" s="605"/>
      <c r="AU8" s="605"/>
      <c r="AV8" s="605"/>
      <c r="AW8" s="605"/>
      <c r="AX8" s="605"/>
      <c r="AY8" s="605"/>
      <c r="AZ8" s="605"/>
      <c r="BA8" s="605"/>
      <c r="BB8" s="605"/>
      <c r="BC8" s="605"/>
      <c r="BD8" s="605"/>
      <c r="BE8" s="605"/>
      <c r="BF8" s="605"/>
      <c r="BG8" s="605"/>
      <c r="BH8" s="605"/>
      <c r="BI8" s="605"/>
      <c r="BJ8" s="605"/>
      <c r="BK8" s="605"/>
      <c r="BL8" s="605"/>
      <c r="BM8" s="605"/>
      <c r="BN8" s="605"/>
      <c r="BO8" s="605"/>
      <c r="BP8" s="605"/>
      <c r="BQ8" s="605"/>
      <c r="BR8" s="605"/>
      <c r="BS8" s="605"/>
      <c r="BT8" s="605"/>
      <c r="BU8" s="605"/>
      <c r="BV8" s="605"/>
      <c r="BW8" s="605"/>
      <c r="BX8" s="605"/>
      <c r="BY8" s="605"/>
      <c r="BZ8" s="605"/>
      <c r="CA8" s="605"/>
      <c r="CB8" s="605"/>
      <c r="CC8" s="605"/>
      <c r="CD8" s="605"/>
      <c r="CE8" s="605"/>
      <c r="CF8" s="605"/>
      <c r="CG8" s="605"/>
      <c r="CH8" s="605"/>
      <c r="CI8" s="605"/>
      <c r="CJ8" s="605"/>
      <c r="CK8" s="605"/>
      <c r="CL8" s="605"/>
      <c r="CM8" s="605"/>
      <c r="CN8" s="605"/>
      <c r="CO8" s="605"/>
      <c r="CP8" s="605"/>
      <c r="CQ8" s="605"/>
      <c r="CR8" s="605"/>
      <c r="CS8" s="605"/>
      <c r="CT8" s="605"/>
      <c r="CU8" s="605"/>
      <c r="CV8" s="605"/>
      <c r="CW8" s="605"/>
      <c r="CX8" s="605"/>
      <c r="CY8" s="605"/>
      <c r="CZ8" s="605"/>
      <c r="DA8" s="605"/>
      <c r="DB8" s="605"/>
      <c r="DC8" s="605"/>
      <c r="DD8" s="605"/>
      <c r="DE8" s="605"/>
      <c r="DF8" s="605"/>
      <c r="DG8" s="605"/>
      <c r="DH8" s="605"/>
      <c r="DI8" s="605"/>
      <c r="DJ8" s="605"/>
      <c r="DK8" s="605"/>
      <c r="DL8" s="605"/>
      <c r="DM8" s="605"/>
      <c r="DN8" s="605"/>
      <c r="DO8" s="605"/>
      <c r="DP8" s="605"/>
      <c r="DQ8" s="605"/>
      <c r="DR8" s="605"/>
      <c r="DS8" s="605"/>
      <c r="DT8" s="605"/>
      <c r="DU8" s="605"/>
      <c r="DV8" s="605"/>
      <c r="DW8" s="605"/>
      <c r="DX8" s="605"/>
      <c r="DY8" s="605"/>
      <c r="DZ8" s="605"/>
      <c r="EA8" s="605"/>
      <c r="EB8" s="605"/>
      <c r="EC8" s="605"/>
      <c r="ED8" s="605"/>
      <c r="EE8" s="606"/>
    </row>
    <row r="9" spans="2:150" ht="15" customHeight="1">
      <c r="B9" s="603"/>
      <c r="C9" s="604"/>
      <c r="D9" s="604"/>
      <c r="E9" s="604"/>
      <c r="F9" s="607"/>
      <c r="G9" s="607"/>
      <c r="H9" s="607"/>
      <c r="I9" s="607"/>
      <c r="J9" s="607"/>
      <c r="K9" s="607"/>
      <c r="L9" s="607"/>
      <c r="M9" s="607"/>
      <c r="N9" s="607"/>
      <c r="O9" s="607"/>
      <c r="P9" s="607"/>
      <c r="Q9" s="607"/>
      <c r="R9" s="607"/>
      <c r="S9" s="607"/>
      <c r="T9" s="607"/>
      <c r="U9" s="607"/>
      <c r="V9" s="607"/>
      <c r="W9" s="607"/>
      <c r="X9" s="607"/>
      <c r="Y9" s="607"/>
      <c r="Z9" s="607"/>
      <c r="AA9" s="607"/>
      <c r="AB9" s="607"/>
      <c r="AC9" s="607"/>
      <c r="AD9" s="607"/>
      <c r="AE9" s="607"/>
      <c r="AF9" s="607"/>
      <c r="AG9" s="607"/>
      <c r="AH9" s="607"/>
      <c r="AI9" s="607"/>
      <c r="AJ9" s="607"/>
      <c r="AK9" s="607"/>
      <c r="AL9" s="607"/>
      <c r="AM9" s="607"/>
      <c r="AN9" s="607"/>
      <c r="AO9" s="607"/>
      <c r="AP9" s="607"/>
      <c r="AQ9" s="607"/>
      <c r="AR9" s="607"/>
      <c r="AS9" s="607"/>
      <c r="AT9" s="607"/>
      <c r="AU9" s="607"/>
      <c r="AV9" s="607"/>
      <c r="AW9" s="607"/>
      <c r="AX9" s="607"/>
      <c r="AY9" s="607"/>
      <c r="AZ9" s="607"/>
      <c r="BA9" s="607"/>
      <c r="BB9" s="607"/>
      <c r="BC9" s="607"/>
      <c r="BD9" s="607"/>
      <c r="BE9" s="607"/>
      <c r="BF9" s="607"/>
      <c r="BG9" s="607"/>
      <c r="BH9" s="607"/>
      <c r="BI9" s="607"/>
      <c r="BJ9" s="607"/>
      <c r="BK9" s="607"/>
      <c r="BL9" s="607"/>
      <c r="BM9" s="607"/>
      <c r="BN9" s="607"/>
      <c r="BO9" s="607"/>
      <c r="BP9" s="607"/>
      <c r="BQ9" s="607"/>
      <c r="BR9" s="607"/>
      <c r="BS9" s="607"/>
      <c r="BT9" s="607"/>
      <c r="BU9" s="607"/>
      <c r="BV9" s="607"/>
      <c r="BW9" s="607"/>
      <c r="BX9" s="607"/>
      <c r="BY9" s="607"/>
      <c r="BZ9" s="607"/>
      <c r="CA9" s="607"/>
      <c r="CB9" s="607"/>
      <c r="CC9" s="607"/>
      <c r="CD9" s="607"/>
      <c r="CE9" s="607"/>
      <c r="CF9" s="607"/>
      <c r="CG9" s="607"/>
      <c r="CH9" s="607"/>
      <c r="CI9" s="607"/>
      <c r="CJ9" s="607"/>
      <c r="CK9" s="607"/>
      <c r="CL9" s="607"/>
      <c r="CM9" s="607"/>
      <c r="CN9" s="607"/>
      <c r="CO9" s="607"/>
      <c r="CP9" s="607"/>
      <c r="CQ9" s="607"/>
      <c r="CR9" s="607"/>
      <c r="CS9" s="607"/>
      <c r="CT9" s="607"/>
      <c r="CU9" s="607"/>
      <c r="CV9" s="607"/>
      <c r="CW9" s="607"/>
      <c r="CX9" s="607"/>
      <c r="CY9" s="607"/>
      <c r="CZ9" s="607"/>
      <c r="DA9" s="607"/>
      <c r="DB9" s="607"/>
      <c r="DC9" s="607"/>
      <c r="DD9" s="607"/>
      <c r="DE9" s="607"/>
      <c r="DF9" s="607"/>
      <c r="DG9" s="607"/>
      <c r="DH9" s="607"/>
      <c r="DI9" s="607"/>
      <c r="DJ9" s="607"/>
      <c r="DK9" s="607"/>
      <c r="DL9" s="607"/>
      <c r="DM9" s="607"/>
      <c r="DN9" s="607"/>
      <c r="DO9" s="607"/>
      <c r="DP9" s="607"/>
      <c r="DQ9" s="607"/>
      <c r="DR9" s="607"/>
      <c r="DS9" s="607"/>
      <c r="DT9" s="607"/>
      <c r="DU9" s="607"/>
      <c r="DV9" s="607"/>
      <c r="DW9" s="607"/>
      <c r="DX9" s="607"/>
      <c r="DY9" s="607"/>
      <c r="DZ9" s="607"/>
      <c r="EA9" s="607"/>
      <c r="EB9" s="607"/>
      <c r="EC9" s="607"/>
      <c r="ED9" s="607"/>
      <c r="EE9" s="608"/>
    </row>
    <row r="10" spans="2:150" ht="18">
      <c r="B10" s="734" t="s">
        <v>184</v>
      </c>
      <c r="C10" s="735"/>
      <c r="D10" s="735"/>
      <c r="E10" s="736"/>
      <c r="F10" s="704" t="s">
        <v>56</v>
      </c>
      <c r="G10" s="705"/>
      <c r="H10" s="705"/>
      <c r="I10" s="705"/>
      <c r="J10" s="705"/>
      <c r="K10" s="705"/>
      <c r="L10" s="705"/>
      <c r="M10" s="705"/>
      <c r="N10" s="705"/>
      <c r="O10" s="705"/>
      <c r="P10" s="705"/>
      <c r="Q10" s="730"/>
      <c r="R10" s="704" t="s">
        <v>57</v>
      </c>
      <c r="S10" s="705"/>
      <c r="T10" s="705"/>
      <c r="U10" s="705"/>
      <c r="V10" s="705"/>
      <c r="W10" s="705"/>
      <c r="X10" s="705"/>
      <c r="Y10" s="705"/>
      <c r="Z10" s="705"/>
      <c r="AA10" s="730"/>
      <c r="AB10" s="705" t="s">
        <v>160</v>
      </c>
      <c r="AC10" s="705"/>
      <c r="AD10" s="705"/>
      <c r="AE10" s="705"/>
      <c r="AF10" s="705"/>
      <c r="AG10" s="705"/>
      <c r="AH10" s="705"/>
      <c r="AI10" s="705"/>
      <c r="AJ10" s="705"/>
      <c r="AK10" s="730"/>
      <c r="AL10" s="705"/>
      <c r="AM10" s="705"/>
      <c r="AN10" s="705"/>
      <c r="AO10" s="705"/>
      <c r="AP10" s="705"/>
      <c r="AQ10" s="705"/>
      <c r="AR10" s="705"/>
      <c r="AS10" s="705"/>
      <c r="AT10" s="705"/>
      <c r="AU10" s="705"/>
      <c r="AV10" s="705"/>
      <c r="AW10" s="705"/>
      <c r="AX10" s="705"/>
      <c r="AY10" s="705"/>
      <c r="AZ10" s="705"/>
      <c r="BA10" s="705"/>
      <c r="BB10" s="705"/>
      <c r="BC10" s="705"/>
      <c r="BD10" s="705"/>
      <c r="BE10" s="705"/>
      <c r="BF10" s="705"/>
      <c r="BG10" s="705"/>
      <c r="BH10" s="705"/>
      <c r="BI10" s="705"/>
      <c r="BJ10" s="705"/>
      <c r="BK10" s="705"/>
      <c r="BL10" s="705"/>
      <c r="BM10" s="705"/>
      <c r="BN10" s="705"/>
      <c r="BO10" s="705"/>
      <c r="BP10" s="705"/>
      <c r="BQ10" s="705"/>
      <c r="BR10" s="705"/>
      <c r="BS10" s="705"/>
      <c r="BT10" s="705"/>
      <c r="BU10" s="705"/>
      <c r="BV10" s="705"/>
      <c r="BW10" s="705"/>
      <c r="BX10" s="705"/>
      <c r="BY10" s="705"/>
      <c r="BZ10" s="705"/>
      <c r="CA10" s="705"/>
      <c r="CB10" s="705"/>
      <c r="CC10" s="705"/>
      <c r="CD10" s="705"/>
      <c r="CE10" s="705"/>
      <c r="CF10" s="705"/>
      <c r="CG10" s="705"/>
      <c r="CH10" s="705"/>
      <c r="CI10" s="705"/>
      <c r="CJ10" s="705"/>
      <c r="CK10" s="705"/>
      <c r="CL10" s="705"/>
      <c r="CM10" s="705"/>
      <c r="CN10" s="705"/>
      <c r="CO10" s="705"/>
      <c r="CP10" s="705"/>
      <c r="CQ10" s="705"/>
      <c r="CR10" s="705"/>
      <c r="CS10" s="705"/>
      <c r="CT10" s="705"/>
      <c r="CU10" s="705"/>
      <c r="CV10" s="705"/>
      <c r="CW10" s="705"/>
      <c r="CX10" s="705"/>
      <c r="CY10" s="705"/>
      <c r="CZ10" s="705"/>
      <c r="DA10" s="705"/>
      <c r="DB10" s="705"/>
      <c r="DC10" s="705"/>
      <c r="DD10" s="705"/>
      <c r="DE10" s="705"/>
      <c r="DF10" s="705"/>
      <c r="DG10" s="705"/>
      <c r="DH10" s="705"/>
      <c r="DI10" s="705"/>
      <c r="DJ10" s="705"/>
      <c r="DK10" s="705"/>
      <c r="DL10" s="705"/>
      <c r="DM10" s="705"/>
      <c r="DN10" s="705"/>
      <c r="DO10" s="705"/>
      <c r="DP10" s="705"/>
      <c r="DQ10" s="705"/>
      <c r="DR10" s="705"/>
      <c r="DS10" s="705"/>
      <c r="DT10" s="705"/>
      <c r="DU10" s="705"/>
      <c r="DV10" s="705"/>
      <c r="DW10" s="705"/>
      <c r="DX10" s="705"/>
      <c r="DY10" s="705"/>
      <c r="DZ10" s="705"/>
      <c r="EA10" s="2"/>
      <c r="EB10" s="2"/>
      <c r="EC10" s="704" t="s">
        <v>185</v>
      </c>
      <c r="ED10" s="705"/>
      <c r="EE10" s="706"/>
    </row>
    <row r="11" spans="2:150" ht="63" customHeight="1">
      <c r="B11" s="737"/>
      <c r="C11" s="738"/>
      <c r="D11" s="738"/>
      <c r="E11" s="739"/>
      <c r="F11" s="763" t="s">
        <v>48</v>
      </c>
      <c r="G11" s="764"/>
      <c r="H11" s="764"/>
      <c r="I11" s="764"/>
      <c r="J11" s="764"/>
      <c r="K11" s="764"/>
      <c r="L11" s="764"/>
      <c r="M11" s="764"/>
      <c r="N11" s="764"/>
      <c r="O11" s="764"/>
      <c r="P11" s="764"/>
      <c r="Q11" s="765"/>
      <c r="R11" s="763" t="s">
        <v>60</v>
      </c>
      <c r="S11" s="708"/>
      <c r="T11" s="708"/>
      <c r="U11" s="708"/>
      <c r="V11" s="708"/>
      <c r="W11" s="708"/>
      <c r="X11" s="708"/>
      <c r="Y11" s="708"/>
      <c r="Z11" s="708"/>
      <c r="AA11" s="709"/>
      <c r="AB11" s="101"/>
      <c r="AC11" s="101"/>
      <c r="AD11" s="101"/>
      <c r="AE11" s="101"/>
      <c r="AF11" s="101"/>
      <c r="AG11" s="101"/>
      <c r="AH11" s="101" t="s">
        <v>65</v>
      </c>
      <c r="AI11" s="101"/>
      <c r="AJ11" s="101"/>
      <c r="AK11" s="120"/>
      <c r="AL11" s="101"/>
      <c r="AM11" s="101"/>
      <c r="AN11" s="101"/>
      <c r="AO11" s="101"/>
      <c r="AP11" s="101"/>
      <c r="AQ11" s="101"/>
      <c r="AR11" s="101"/>
      <c r="AS11" s="101"/>
      <c r="AT11" s="101"/>
      <c r="AU11" s="101"/>
      <c r="AV11" s="101"/>
      <c r="AW11" s="101"/>
      <c r="AX11" s="101"/>
      <c r="AY11" s="101"/>
      <c r="AZ11" s="101"/>
      <c r="BA11" s="101"/>
      <c r="BB11" s="101"/>
      <c r="BC11" s="101"/>
      <c r="BD11" s="101"/>
      <c r="BE11" s="101"/>
      <c r="BF11" s="101"/>
      <c r="BG11" s="101"/>
      <c r="BH11" s="101"/>
      <c r="BI11" s="101"/>
      <c r="BJ11" s="101"/>
      <c r="BK11" s="101"/>
      <c r="BL11" s="101"/>
      <c r="BM11" s="101"/>
      <c r="BN11" s="101"/>
      <c r="BO11" s="101"/>
      <c r="BP11" s="101"/>
      <c r="BQ11" s="101"/>
      <c r="BR11" s="101"/>
      <c r="BS11" s="101"/>
      <c r="BT11" s="101"/>
      <c r="BU11" s="101"/>
      <c r="BV11" s="101"/>
      <c r="BW11" s="101"/>
      <c r="BX11" s="101"/>
      <c r="BY11" s="101"/>
      <c r="BZ11" s="101"/>
      <c r="CA11" s="101"/>
      <c r="CB11" s="101"/>
      <c r="CC11" s="101"/>
      <c r="CD11" s="101"/>
      <c r="CE11" s="101"/>
      <c r="CF11" s="101"/>
      <c r="CG11" s="101"/>
      <c r="CH11" s="101"/>
      <c r="CI11" s="101"/>
      <c r="CJ11" s="101"/>
      <c r="CK11" s="101"/>
      <c r="CL11" s="101"/>
      <c r="CM11" s="101"/>
      <c r="CN11" s="101"/>
      <c r="CO11" s="101"/>
      <c r="CP11" s="101"/>
      <c r="CQ11" s="101"/>
      <c r="CR11" s="101"/>
      <c r="CS11" s="101"/>
      <c r="CT11" s="101"/>
      <c r="CU11" s="101"/>
      <c r="CV11" s="101"/>
      <c r="CW11" s="101"/>
      <c r="CX11" s="101"/>
      <c r="CY11" s="101"/>
      <c r="CZ11" s="101"/>
      <c r="DA11" s="101"/>
      <c r="DB11" s="101"/>
      <c r="DC11" s="101"/>
      <c r="DD11" s="101"/>
      <c r="DE11" s="101"/>
      <c r="DF11" s="101"/>
      <c r="DG11" s="101"/>
      <c r="DH11" s="101"/>
      <c r="DI11" s="101"/>
      <c r="DJ11" s="101"/>
      <c r="DK11" s="101"/>
      <c r="DL11" s="101"/>
      <c r="DM11" s="101"/>
      <c r="DN11" s="101"/>
      <c r="DO11" s="101"/>
      <c r="DP11" s="101"/>
      <c r="DQ11" s="101"/>
      <c r="DR11" s="101"/>
      <c r="DS11" s="101"/>
      <c r="DT11" s="101"/>
      <c r="DU11" s="101"/>
      <c r="DV11" s="101"/>
      <c r="DW11" s="101"/>
      <c r="DX11" s="101"/>
      <c r="DY11" s="101"/>
      <c r="DZ11" s="101"/>
      <c r="EA11" s="101"/>
      <c r="EB11" s="101"/>
      <c r="EC11" s="707" t="s">
        <v>76</v>
      </c>
      <c r="ED11" s="708"/>
      <c r="EE11" s="766"/>
    </row>
    <row r="13" spans="2:150" ht="34.5" customHeight="1">
      <c r="B13" s="636" t="s">
        <v>61</v>
      </c>
      <c r="C13" s="595" t="s">
        <v>62</v>
      </c>
      <c r="D13" s="596"/>
      <c r="E13" s="596"/>
      <c r="F13" s="648" t="s">
        <v>63</v>
      </c>
      <c r="G13" s="651" t="s">
        <v>64</v>
      </c>
      <c r="H13" s="710" t="s">
        <v>65</v>
      </c>
      <c r="I13" s="711"/>
      <c r="J13" s="711"/>
      <c r="K13" s="711"/>
      <c r="L13" s="711"/>
      <c r="M13" s="711"/>
      <c r="N13" s="711"/>
      <c r="O13" s="711"/>
      <c r="P13" s="711"/>
      <c r="Q13" s="651"/>
      <c r="R13" s="710" t="s">
        <v>66</v>
      </c>
      <c r="S13" s="711"/>
      <c r="T13" s="711"/>
      <c r="U13" s="711"/>
      <c r="V13" s="711"/>
      <c r="W13" s="711"/>
      <c r="X13" s="711"/>
      <c r="Y13" s="711"/>
      <c r="Z13" s="711"/>
      <c r="AA13" s="651"/>
      <c r="AB13" s="710" t="s">
        <v>67</v>
      </c>
      <c r="AC13" s="711"/>
      <c r="AD13" s="711"/>
      <c r="AE13" s="711"/>
      <c r="AF13" s="711"/>
      <c r="AG13" s="711"/>
      <c r="AH13" s="711"/>
      <c r="AI13" s="711"/>
      <c r="AJ13" s="711"/>
      <c r="AK13" s="651"/>
      <c r="AL13" s="710" t="s">
        <v>68</v>
      </c>
      <c r="AM13" s="711"/>
      <c r="AN13" s="711"/>
      <c r="AO13" s="711"/>
      <c r="AP13" s="711"/>
      <c r="AQ13" s="711"/>
      <c r="AR13" s="711"/>
      <c r="AS13" s="711"/>
      <c r="AT13" s="711"/>
      <c r="AU13" s="651"/>
      <c r="AV13" s="710" t="s">
        <v>69</v>
      </c>
      <c r="AW13" s="711"/>
      <c r="AX13" s="711"/>
      <c r="AY13" s="711"/>
      <c r="AZ13" s="711"/>
      <c r="BA13" s="711"/>
      <c r="BB13" s="711"/>
      <c r="BC13" s="711"/>
      <c r="BD13" s="711"/>
      <c r="BE13" s="651"/>
      <c r="BF13" s="710" t="s">
        <v>70</v>
      </c>
      <c r="BG13" s="711"/>
      <c r="BH13" s="711"/>
      <c r="BI13" s="711"/>
      <c r="BJ13" s="711"/>
      <c r="BK13" s="711"/>
      <c r="BL13" s="711"/>
      <c r="BM13" s="711"/>
      <c r="BN13" s="711"/>
      <c r="BO13" s="651"/>
      <c r="BP13" s="710" t="s">
        <v>71</v>
      </c>
      <c r="BQ13" s="711"/>
      <c r="BR13" s="711"/>
      <c r="BS13" s="711"/>
      <c r="BT13" s="711"/>
      <c r="BU13" s="711"/>
      <c r="BV13" s="711"/>
      <c r="BW13" s="711"/>
      <c r="BX13" s="711"/>
      <c r="BY13" s="651"/>
      <c r="BZ13" s="710" t="s">
        <v>72</v>
      </c>
      <c r="CA13" s="711"/>
      <c r="CB13" s="711"/>
      <c r="CC13" s="711"/>
      <c r="CD13" s="711"/>
      <c r="CE13" s="711"/>
      <c r="CF13" s="711"/>
      <c r="CG13" s="711"/>
      <c r="CH13" s="711"/>
      <c r="CI13" s="651"/>
      <c r="CJ13" s="710" t="s">
        <v>73</v>
      </c>
      <c r="CK13" s="711"/>
      <c r="CL13" s="711"/>
      <c r="CM13" s="711"/>
      <c r="CN13" s="711"/>
      <c r="CO13" s="711"/>
      <c r="CP13" s="711"/>
      <c r="CQ13" s="711"/>
      <c r="CR13" s="711"/>
      <c r="CS13" s="651"/>
      <c r="CT13" s="710" t="s">
        <v>74</v>
      </c>
      <c r="CU13" s="711"/>
      <c r="CV13" s="711"/>
      <c r="CW13" s="711"/>
      <c r="CX13" s="711"/>
      <c r="CY13" s="711"/>
      <c r="CZ13" s="711"/>
      <c r="DA13" s="711"/>
      <c r="DB13" s="711"/>
      <c r="DC13" s="651"/>
      <c r="DD13" s="710" t="s">
        <v>75</v>
      </c>
      <c r="DE13" s="711"/>
      <c r="DF13" s="711"/>
      <c r="DG13" s="711"/>
      <c r="DH13" s="711"/>
      <c r="DI13" s="711"/>
      <c r="DJ13" s="711"/>
      <c r="DK13" s="711"/>
      <c r="DL13" s="711"/>
      <c r="DM13" s="651"/>
      <c r="DN13" s="710" t="s">
        <v>76</v>
      </c>
      <c r="DO13" s="711"/>
      <c r="DP13" s="711"/>
      <c r="DQ13" s="711"/>
      <c r="DR13" s="711"/>
      <c r="DS13" s="711"/>
      <c r="DT13" s="711"/>
      <c r="DU13" s="711"/>
      <c r="DV13" s="711"/>
      <c r="DW13" s="651"/>
      <c r="DX13" s="714" t="s">
        <v>77</v>
      </c>
      <c r="DY13" s="715"/>
      <c r="DZ13" s="716"/>
      <c r="EA13" s="717" t="s">
        <v>38</v>
      </c>
      <c r="EB13" s="596"/>
      <c r="EC13" s="168" t="s">
        <v>78</v>
      </c>
      <c r="ED13" s="767" t="s">
        <v>79</v>
      </c>
      <c r="EE13" s="768"/>
    </row>
    <row r="14" spans="2:150" ht="15" customHeight="1">
      <c r="B14" s="637"/>
      <c r="C14" s="597"/>
      <c r="D14" s="598"/>
      <c r="E14" s="598"/>
      <c r="F14" s="649"/>
      <c r="G14" s="652"/>
      <c r="H14" s="617" t="s">
        <v>80</v>
      </c>
      <c r="I14" s="619" t="s">
        <v>81</v>
      </c>
      <c r="J14" s="615" t="s">
        <v>38</v>
      </c>
      <c r="K14" s="689"/>
      <c r="L14" s="690"/>
      <c r="M14" s="691" t="s">
        <v>82</v>
      </c>
      <c r="N14" s="691"/>
      <c r="O14" s="691"/>
      <c r="P14" s="621" t="s">
        <v>83</v>
      </c>
      <c r="Q14" s="629" t="s">
        <v>84</v>
      </c>
      <c r="R14" s="617" t="s">
        <v>80</v>
      </c>
      <c r="S14" s="619" t="s">
        <v>81</v>
      </c>
      <c r="T14" s="615" t="s">
        <v>38</v>
      </c>
      <c r="U14" s="689"/>
      <c r="V14" s="690"/>
      <c r="W14" s="691" t="s">
        <v>82</v>
      </c>
      <c r="X14" s="691"/>
      <c r="Y14" s="691"/>
      <c r="Z14" s="621" t="s">
        <v>83</v>
      </c>
      <c r="AA14" s="629" t="s">
        <v>84</v>
      </c>
      <c r="AB14" s="617" t="s">
        <v>80</v>
      </c>
      <c r="AC14" s="619" t="s">
        <v>81</v>
      </c>
      <c r="AD14" s="615" t="s">
        <v>38</v>
      </c>
      <c r="AE14" s="689"/>
      <c r="AF14" s="690"/>
      <c r="AG14" s="691" t="s">
        <v>82</v>
      </c>
      <c r="AH14" s="691"/>
      <c r="AI14" s="691"/>
      <c r="AJ14" s="621" t="s">
        <v>83</v>
      </c>
      <c r="AK14" s="629" t="s">
        <v>84</v>
      </c>
      <c r="AL14" s="617" t="s">
        <v>80</v>
      </c>
      <c r="AM14" s="619" t="s">
        <v>81</v>
      </c>
      <c r="AN14" s="615" t="s">
        <v>38</v>
      </c>
      <c r="AO14" s="689"/>
      <c r="AP14" s="690"/>
      <c r="AQ14" s="691" t="s">
        <v>82</v>
      </c>
      <c r="AR14" s="691"/>
      <c r="AS14" s="691"/>
      <c r="AT14" s="621" t="s">
        <v>83</v>
      </c>
      <c r="AU14" s="629" t="s">
        <v>84</v>
      </c>
      <c r="AV14" s="617" t="s">
        <v>80</v>
      </c>
      <c r="AW14" s="619" t="s">
        <v>81</v>
      </c>
      <c r="AX14" s="615" t="s">
        <v>38</v>
      </c>
      <c r="AY14" s="689"/>
      <c r="AZ14" s="690"/>
      <c r="BA14" s="691" t="s">
        <v>82</v>
      </c>
      <c r="BB14" s="691"/>
      <c r="BC14" s="691"/>
      <c r="BD14" s="621" t="s">
        <v>83</v>
      </c>
      <c r="BE14" s="629" t="s">
        <v>84</v>
      </c>
      <c r="BF14" s="617" t="s">
        <v>80</v>
      </c>
      <c r="BG14" s="619" t="s">
        <v>81</v>
      </c>
      <c r="BH14" s="615" t="s">
        <v>38</v>
      </c>
      <c r="BI14" s="689"/>
      <c r="BJ14" s="690"/>
      <c r="BK14" s="691" t="s">
        <v>82</v>
      </c>
      <c r="BL14" s="691"/>
      <c r="BM14" s="691"/>
      <c r="BN14" s="621" t="s">
        <v>83</v>
      </c>
      <c r="BO14" s="629" t="s">
        <v>84</v>
      </c>
      <c r="BP14" s="617" t="s">
        <v>80</v>
      </c>
      <c r="BQ14" s="619" t="s">
        <v>81</v>
      </c>
      <c r="BR14" s="615" t="s">
        <v>38</v>
      </c>
      <c r="BS14" s="689"/>
      <c r="BT14" s="690"/>
      <c r="BU14" s="691" t="s">
        <v>82</v>
      </c>
      <c r="BV14" s="691"/>
      <c r="BW14" s="691"/>
      <c r="BX14" s="621" t="s">
        <v>83</v>
      </c>
      <c r="BY14" s="629" t="s">
        <v>84</v>
      </c>
      <c r="BZ14" s="617" t="s">
        <v>80</v>
      </c>
      <c r="CA14" s="619" t="s">
        <v>81</v>
      </c>
      <c r="CB14" s="615" t="s">
        <v>38</v>
      </c>
      <c r="CC14" s="689"/>
      <c r="CD14" s="690"/>
      <c r="CE14" s="691" t="s">
        <v>82</v>
      </c>
      <c r="CF14" s="691"/>
      <c r="CG14" s="691"/>
      <c r="CH14" s="621" t="s">
        <v>83</v>
      </c>
      <c r="CI14" s="629" t="s">
        <v>84</v>
      </c>
      <c r="CJ14" s="617" t="s">
        <v>80</v>
      </c>
      <c r="CK14" s="619" t="s">
        <v>81</v>
      </c>
      <c r="CL14" s="615" t="s">
        <v>38</v>
      </c>
      <c r="CM14" s="689"/>
      <c r="CN14" s="690"/>
      <c r="CO14" s="691" t="s">
        <v>82</v>
      </c>
      <c r="CP14" s="691"/>
      <c r="CQ14" s="691"/>
      <c r="CR14" s="621" t="s">
        <v>83</v>
      </c>
      <c r="CS14" s="629" t="s">
        <v>84</v>
      </c>
      <c r="CT14" s="617" t="s">
        <v>80</v>
      </c>
      <c r="CU14" s="619" t="s">
        <v>81</v>
      </c>
      <c r="CV14" s="615" t="s">
        <v>38</v>
      </c>
      <c r="CW14" s="689"/>
      <c r="CX14" s="690"/>
      <c r="CY14" s="691" t="s">
        <v>82</v>
      </c>
      <c r="CZ14" s="691"/>
      <c r="DA14" s="691"/>
      <c r="DB14" s="621" t="s">
        <v>83</v>
      </c>
      <c r="DC14" s="629" t="s">
        <v>84</v>
      </c>
      <c r="DD14" s="617" t="s">
        <v>80</v>
      </c>
      <c r="DE14" s="619" t="s">
        <v>81</v>
      </c>
      <c r="DF14" s="615" t="s">
        <v>38</v>
      </c>
      <c r="DG14" s="689"/>
      <c r="DH14" s="690"/>
      <c r="DI14" s="691" t="s">
        <v>82</v>
      </c>
      <c r="DJ14" s="691"/>
      <c r="DK14" s="691"/>
      <c r="DL14" s="621" t="s">
        <v>83</v>
      </c>
      <c r="DM14" s="629" t="s">
        <v>84</v>
      </c>
      <c r="DN14" s="617" t="s">
        <v>80</v>
      </c>
      <c r="DO14" s="619" t="s">
        <v>81</v>
      </c>
      <c r="DP14" s="615" t="s">
        <v>38</v>
      </c>
      <c r="DQ14" s="689"/>
      <c r="DR14" s="690"/>
      <c r="DS14" s="691" t="s">
        <v>82</v>
      </c>
      <c r="DT14" s="691"/>
      <c r="DU14" s="691"/>
      <c r="DV14" s="621" t="s">
        <v>83</v>
      </c>
      <c r="DW14" s="629" t="s">
        <v>84</v>
      </c>
      <c r="DX14" s="623" t="s">
        <v>85</v>
      </c>
      <c r="DY14" s="625" t="s">
        <v>86</v>
      </c>
      <c r="DZ14" s="625" t="s">
        <v>87</v>
      </c>
      <c r="EA14" s="627" t="s">
        <v>88</v>
      </c>
      <c r="EB14" s="573" t="s">
        <v>89</v>
      </c>
      <c r="EC14" s="169" t="s">
        <v>90</v>
      </c>
      <c r="ED14" s="170" t="s">
        <v>91</v>
      </c>
      <c r="EE14" s="171" t="s">
        <v>92</v>
      </c>
    </row>
    <row r="15" spans="2:150" ht="17.25" thickBot="1">
      <c r="B15" s="638"/>
      <c r="C15" s="599"/>
      <c r="D15" s="600"/>
      <c r="E15" s="600"/>
      <c r="F15" s="650"/>
      <c r="G15" s="653"/>
      <c r="H15" s="618"/>
      <c r="I15" s="620"/>
      <c r="J15" s="39" t="s">
        <v>85</v>
      </c>
      <c r="K15" s="39" t="s">
        <v>86</v>
      </c>
      <c r="L15" s="39" t="s">
        <v>93</v>
      </c>
      <c r="M15" s="40" t="s">
        <v>81</v>
      </c>
      <c r="N15" s="40" t="s">
        <v>94</v>
      </c>
      <c r="O15" s="40" t="s">
        <v>95</v>
      </c>
      <c r="P15" s="622"/>
      <c r="Q15" s="630"/>
      <c r="R15" s="618"/>
      <c r="S15" s="620"/>
      <c r="T15" s="39" t="s">
        <v>85</v>
      </c>
      <c r="U15" s="39" t="s">
        <v>86</v>
      </c>
      <c r="V15" s="39" t="s">
        <v>93</v>
      </c>
      <c r="W15" s="40" t="s">
        <v>81</v>
      </c>
      <c r="X15" s="40" t="s">
        <v>94</v>
      </c>
      <c r="Y15" s="40" t="s">
        <v>95</v>
      </c>
      <c r="Z15" s="622"/>
      <c r="AA15" s="630"/>
      <c r="AB15" s="618"/>
      <c r="AC15" s="620"/>
      <c r="AD15" s="39" t="s">
        <v>85</v>
      </c>
      <c r="AE15" s="39" t="s">
        <v>86</v>
      </c>
      <c r="AF15" s="39" t="s">
        <v>93</v>
      </c>
      <c r="AG15" s="40" t="s">
        <v>81</v>
      </c>
      <c r="AH15" s="40" t="s">
        <v>94</v>
      </c>
      <c r="AI15" s="40" t="s">
        <v>95</v>
      </c>
      <c r="AJ15" s="622"/>
      <c r="AK15" s="630"/>
      <c r="AL15" s="618"/>
      <c r="AM15" s="620"/>
      <c r="AN15" s="39" t="s">
        <v>85</v>
      </c>
      <c r="AO15" s="39" t="s">
        <v>86</v>
      </c>
      <c r="AP15" s="39" t="s">
        <v>93</v>
      </c>
      <c r="AQ15" s="40" t="s">
        <v>81</v>
      </c>
      <c r="AR15" s="40" t="s">
        <v>94</v>
      </c>
      <c r="AS15" s="40" t="s">
        <v>95</v>
      </c>
      <c r="AT15" s="622"/>
      <c r="AU15" s="630"/>
      <c r="AV15" s="618"/>
      <c r="AW15" s="620"/>
      <c r="AX15" s="39" t="s">
        <v>85</v>
      </c>
      <c r="AY15" s="39" t="s">
        <v>86</v>
      </c>
      <c r="AZ15" s="39" t="s">
        <v>93</v>
      </c>
      <c r="BA15" s="40" t="s">
        <v>81</v>
      </c>
      <c r="BB15" s="40" t="s">
        <v>94</v>
      </c>
      <c r="BC15" s="40" t="s">
        <v>95</v>
      </c>
      <c r="BD15" s="622"/>
      <c r="BE15" s="630"/>
      <c r="BF15" s="618"/>
      <c r="BG15" s="620"/>
      <c r="BH15" s="39" t="s">
        <v>85</v>
      </c>
      <c r="BI15" s="39" t="s">
        <v>86</v>
      </c>
      <c r="BJ15" s="39" t="s">
        <v>93</v>
      </c>
      <c r="BK15" s="40" t="s">
        <v>81</v>
      </c>
      <c r="BL15" s="40" t="s">
        <v>94</v>
      </c>
      <c r="BM15" s="40" t="s">
        <v>95</v>
      </c>
      <c r="BN15" s="622"/>
      <c r="BO15" s="630"/>
      <c r="BP15" s="618"/>
      <c r="BQ15" s="620"/>
      <c r="BR15" s="39" t="s">
        <v>85</v>
      </c>
      <c r="BS15" s="39" t="s">
        <v>86</v>
      </c>
      <c r="BT15" s="39" t="s">
        <v>93</v>
      </c>
      <c r="BU15" s="40" t="s">
        <v>81</v>
      </c>
      <c r="BV15" s="40" t="s">
        <v>94</v>
      </c>
      <c r="BW15" s="40" t="s">
        <v>95</v>
      </c>
      <c r="BX15" s="622"/>
      <c r="BY15" s="630"/>
      <c r="BZ15" s="618"/>
      <c r="CA15" s="620"/>
      <c r="CB15" s="39" t="s">
        <v>85</v>
      </c>
      <c r="CC15" s="39" t="s">
        <v>86</v>
      </c>
      <c r="CD15" s="39" t="s">
        <v>93</v>
      </c>
      <c r="CE15" s="40" t="s">
        <v>81</v>
      </c>
      <c r="CF15" s="40" t="s">
        <v>94</v>
      </c>
      <c r="CG15" s="40" t="s">
        <v>95</v>
      </c>
      <c r="CH15" s="622"/>
      <c r="CI15" s="630"/>
      <c r="CJ15" s="618"/>
      <c r="CK15" s="620"/>
      <c r="CL15" s="39" t="s">
        <v>85</v>
      </c>
      <c r="CM15" s="39" t="s">
        <v>86</v>
      </c>
      <c r="CN15" s="39" t="s">
        <v>93</v>
      </c>
      <c r="CO15" s="40" t="s">
        <v>81</v>
      </c>
      <c r="CP15" s="40" t="s">
        <v>94</v>
      </c>
      <c r="CQ15" s="40" t="s">
        <v>95</v>
      </c>
      <c r="CR15" s="622"/>
      <c r="CS15" s="630"/>
      <c r="CT15" s="618"/>
      <c r="CU15" s="620"/>
      <c r="CV15" s="39" t="s">
        <v>85</v>
      </c>
      <c r="CW15" s="39" t="s">
        <v>86</v>
      </c>
      <c r="CX15" s="39" t="s">
        <v>93</v>
      </c>
      <c r="CY15" s="40" t="s">
        <v>81</v>
      </c>
      <c r="CZ15" s="40" t="s">
        <v>94</v>
      </c>
      <c r="DA15" s="40" t="s">
        <v>95</v>
      </c>
      <c r="DB15" s="622"/>
      <c r="DC15" s="630"/>
      <c r="DD15" s="618"/>
      <c r="DE15" s="620"/>
      <c r="DF15" s="39" t="s">
        <v>85</v>
      </c>
      <c r="DG15" s="39" t="s">
        <v>86</v>
      </c>
      <c r="DH15" s="39" t="s">
        <v>93</v>
      </c>
      <c r="DI15" s="40" t="s">
        <v>81</v>
      </c>
      <c r="DJ15" s="40" t="s">
        <v>94</v>
      </c>
      <c r="DK15" s="40" t="s">
        <v>95</v>
      </c>
      <c r="DL15" s="622"/>
      <c r="DM15" s="630"/>
      <c r="DN15" s="618"/>
      <c r="DO15" s="620"/>
      <c r="DP15" s="39" t="s">
        <v>85</v>
      </c>
      <c r="DQ15" s="39" t="s">
        <v>86</v>
      </c>
      <c r="DR15" s="39" t="s">
        <v>93</v>
      </c>
      <c r="DS15" s="40" t="s">
        <v>81</v>
      </c>
      <c r="DT15" s="40" t="s">
        <v>94</v>
      </c>
      <c r="DU15" s="40" t="s">
        <v>95</v>
      </c>
      <c r="DV15" s="622"/>
      <c r="DW15" s="630"/>
      <c r="DX15" s="623"/>
      <c r="DY15" s="625"/>
      <c r="DZ15" s="625"/>
      <c r="EA15" s="627"/>
      <c r="EB15" s="573"/>
      <c r="EC15" s="172" t="s">
        <v>96</v>
      </c>
      <c r="ED15" s="173" t="s">
        <v>97</v>
      </c>
      <c r="EE15" s="174" t="s">
        <v>97</v>
      </c>
      <c r="EF15" s="175" t="s">
        <v>98</v>
      </c>
      <c r="EG15" s="175" t="s">
        <v>88</v>
      </c>
      <c r="EH15" s="175" t="s">
        <v>99</v>
      </c>
      <c r="EI15" s="175" t="s">
        <v>100</v>
      </c>
      <c r="EJ15" s="175" t="s">
        <v>101</v>
      </c>
      <c r="EK15" s="175" t="s">
        <v>102</v>
      </c>
      <c r="EL15" s="175" t="s">
        <v>103</v>
      </c>
      <c r="EM15" s="175" t="s">
        <v>104</v>
      </c>
      <c r="EN15" s="175" t="s">
        <v>105</v>
      </c>
      <c r="EO15" s="175" t="s">
        <v>106</v>
      </c>
      <c r="EP15" s="175" t="s">
        <v>107</v>
      </c>
      <c r="EQ15" s="175" t="s">
        <v>108</v>
      </c>
      <c r="ER15" s="175" t="s">
        <v>109</v>
      </c>
      <c r="ES15" s="175" t="s">
        <v>110</v>
      </c>
      <c r="ET15" s="175" t="s">
        <v>111</v>
      </c>
    </row>
    <row r="16" spans="2:150" ht="111.75" customHeight="1">
      <c r="B16" s="769" t="s">
        <v>186</v>
      </c>
      <c r="C16" s="783" t="s">
        <v>187</v>
      </c>
      <c r="D16" s="784"/>
      <c r="E16" s="785"/>
      <c r="F16" s="3" t="s">
        <v>163</v>
      </c>
      <c r="G16" s="4" t="s">
        <v>188</v>
      </c>
      <c r="H16" s="5"/>
      <c r="I16" s="41"/>
      <c r="J16" s="42"/>
      <c r="K16" s="42"/>
      <c r="L16" s="42"/>
      <c r="M16" s="42"/>
      <c r="N16" s="43"/>
      <c r="O16" s="41"/>
      <c r="P16" s="44"/>
      <c r="Q16" s="83"/>
      <c r="R16" s="8" t="s">
        <v>115</v>
      </c>
      <c r="S16" s="84" t="s">
        <v>223</v>
      </c>
      <c r="T16" s="42">
        <v>2500</v>
      </c>
      <c r="U16" s="42"/>
      <c r="V16" s="42"/>
      <c r="W16" s="42"/>
      <c r="X16" s="43"/>
      <c r="Y16" s="41" t="s">
        <v>223</v>
      </c>
      <c r="Z16" s="511" t="str">
        <f>$AJ$16</f>
        <v>se dio seguimiento con las actividades establecidas en el P. E. de Ing. Mecatronica</v>
      </c>
      <c r="AA16" s="102"/>
      <c r="AB16" s="5" t="s">
        <v>115</v>
      </c>
      <c r="AC16" s="103"/>
      <c r="AD16" s="104">
        <v>2500</v>
      </c>
      <c r="AE16" s="104"/>
      <c r="AF16" s="104"/>
      <c r="AG16" s="104"/>
      <c r="AH16" s="121"/>
      <c r="AI16" s="122"/>
      <c r="AJ16" s="511" t="str">
        <f>$AT$16</f>
        <v>se dio seguimiento con las actividades establecidas en el P. E. de Ing. Mecatronica</v>
      </c>
      <c r="AK16" s="102"/>
      <c r="AL16" s="5" t="s">
        <v>115</v>
      </c>
      <c r="AM16" s="103"/>
      <c r="AN16" s="42">
        <v>2500</v>
      </c>
      <c r="AO16" s="42"/>
      <c r="AP16" s="42"/>
      <c r="AQ16" s="42"/>
      <c r="AR16" s="121"/>
      <c r="AS16" s="510" t="s">
        <v>223</v>
      </c>
      <c r="AT16" s="123" t="str">
        <f>$BD$16</f>
        <v>se dio seguimiento con las actividades establecidas en el P. E. de Ing. Mecatronica</v>
      </c>
      <c r="AU16" s="102"/>
      <c r="AV16" s="5" t="s">
        <v>115</v>
      </c>
      <c r="AW16" s="103" t="s">
        <v>223</v>
      </c>
      <c r="AX16" s="42">
        <v>2500</v>
      </c>
      <c r="AY16" s="42"/>
      <c r="AZ16" s="42"/>
      <c r="BA16" s="42"/>
      <c r="BB16" s="43"/>
      <c r="BC16" s="41" t="s">
        <v>223</v>
      </c>
      <c r="BD16" s="44" t="s">
        <v>228</v>
      </c>
      <c r="BE16" s="102"/>
      <c r="BF16" s="135" t="s">
        <v>115</v>
      </c>
      <c r="BG16" s="84" t="s">
        <v>223</v>
      </c>
      <c r="BH16" s="104">
        <v>2500</v>
      </c>
      <c r="BI16" s="104"/>
      <c r="BJ16" s="104"/>
      <c r="BK16" s="104"/>
      <c r="BL16" s="121"/>
      <c r="BM16" s="122" t="s">
        <v>223</v>
      </c>
      <c r="BN16" s="123" t="str">
        <f>$BD$16</f>
        <v>se dio seguimiento con las actividades establecidas en el P. E. de Ing. Mecatronica</v>
      </c>
      <c r="BO16" s="102"/>
      <c r="BP16" s="8" t="s">
        <v>115</v>
      </c>
      <c r="BQ16" s="41" t="s">
        <v>223</v>
      </c>
      <c r="BR16" s="42">
        <v>2500</v>
      </c>
      <c r="BS16" s="56"/>
      <c r="BT16" s="56"/>
      <c r="BU16" s="56"/>
      <c r="BV16" s="41" t="s">
        <v>223</v>
      </c>
      <c r="BW16" s="43" t="s">
        <v>223</v>
      </c>
      <c r="BX16" s="44" t="str">
        <f>$BN$16</f>
        <v>se dio seguimiento con las actividades establecidas en el P. E. de Ing. Mecatronica</v>
      </c>
      <c r="BY16" s="102"/>
      <c r="BZ16" s="8" t="s">
        <v>115</v>
      </c>
      <c r="CA16" s="43"/>
      <c r="CB16" s="104">
        <v>2500</v>
      </c>
      <c r="CC16" s="104"/>
      <c r="CD16" s="104"/>
      <c r="CE16" s="104"/>
      <c r="CF16" s="43" t="s">
        <v>223</v>
      </c>
      <c r="CG16" s="41" t="s">
        <v>223</v>
      </c>
      <c r="CH16" s="44" t="str">
        <f>$BN$16</f>
        <v>se dio seguimiento con las actividades establecidas en el P. E. de Ing. Mecatronica</v>
      </c>
      <c r="CI16" s="102"/>
      <c r="CJ16" s="8" t="s">
        <v>115</v>
      </c>
      <c r="CK16" s="43"/>
      <c r="CL16" s="42">
        <v>2500</v>
      </c>
      <c r="CM16" s="42"/>
      <c r="CN16" s="42"/>
      <c r="CO16" s="42"/>
      <c r="CP16" s="43"/>
      <c r="CQ16" s="43"/>
      <c r="CR16" s="44"/>
      <c r="CS16" s="102"/>
      <c r="CT16" s="8" t="s">
        <v>115</v>
      </c>
      <c r="CU16" s="43"/>
      <c r="CV16" s="42">
        <v>2500</v>
      </c>
      <c r="CW16" s="42"/>
      <c r="CX16" s="42"/>
      <c r="CY16" s="42"/>
      <c r="CZ16" s="43"/>
      <c r="DA16" s="43"/>
      <c r="DB16" s="44"/>
      <c r="DC16" s="102"/>
      <c r="DD16" s="8" t="s">
        <v>115</v>
      </c>
      <c r="DE16" s="43"/>
      <c r="DF16" s="42">
        <v>2500</v>
      </c>
      <c r="DG16" s="42"/>
      <c r="DH16" s="42"/>
      <c r="DI16" s="42"/>
      <c r="DJ16" s="43"/>
      <c r="DK16" s="43"/>
      <c r="DL16" s="44"/>
      <c r="DM16" s="102"/>
      <c r="DN16" s="135"/>
      <c r="DO16" s="43"/>
      <c r="DP16" s="104"/>
      <c r="DQ16" s="104"/>
      <c r="DR16" s="104"/>
      <c r="DS16" s="104"/>
      <c r="DT16" s="43"/>
      <c r="DU16" s="43"/>
      <c r="DV16" s="44"/>
      <c r="DW16" s="102"/>
      <c r="DX16" s="161">
        <f>J16+T16+AD16+AN16+AX16+BH16+BR16+CB16+CL16+CV16+DF16+DP16</f>
        <v>25000</v>
      </c>
      <c r="DY16" s="176">
        <f>K16+U16+AE16+AO16+AY16+BI16+BS16+CC16+CM16+CW16+DG16+DQ16</f>
        <v>0</v>
      </c>
      <c r="DZ16" s="176">
        <f>DX16-DY16</f>
        <v>25000</v>
      </c>
      <c r="EA16" s="177" t="s">
        <v>189</v>
      </c>
      <c r="EB16" s="178">
        <v>2111</v>
      </c>
      <c r="EC16" s="179">
        <v>100</v>
      </c>
      <c r="ED16" s="180"/>
      <c r="EE16" s="102"/>
      <c r="EF16" s="523">
        <f>EB16</f>
        <v>2111</v>
      </c>
      <c r="EG16" s="523" t="str">
        <f>EA16</f>
        <v>Materiales, útiles y equipos menores de oficina</v>
      </c>
      <c r="EH16" s="523">
        <f>J16</f>
        <v>0</v>
      </c>
      <c r="EI16" s="523">
        <f>T16</f>
        <v>2500</v>
      </c>
      <c r="EJ16" s="523">
        <f>AD16</f>
        <v>2500</v>
      </c>
      <c r="EK16" s="523">
        <f>AN16</f>
        <v>2500</v>
      </c>
      <c r="EL16" s="523">
        <f>AX16</f>
        <v>2500</v>
      </c>
      <c r="EM16" s="523">
        <f>BH16</f>
        <v>2500</v>
      </c>
      <c r="EN16" s="523">
        <f>BR16</f>
        <v>2500</v>
      </c>
      <c r="EO16" s="523">
        <f>CB16</f>
        <v>2500</v>
      </c>
      <c r="EP16" s="523">
        <f>CL16</f>
        <v>2500</v>
      </c>
      <c r="EQ16" s="523">
        <f>CV16</f>
        <v>2500</v>
      </c>
      <c r="ER16" s="523">
        <f>DF16</f>
        <v>2500</v>
      </c>
      <c r="ES16" s="523">
        <f>DP16</f>
        <v>0</v>
      </c>
      <c r="ET16" s="523">
        <f>SUM(EH16:ES16)</f>
        <v>25000</v>
      </c>
    </row>
    <row r="17" spans="2:150" ht="36" customHeight="1">
      <c r="B17" s="770"/>
      <c r="C17" s="777" t="s">
        <v>221</v>
      </c>
      <c r="D17" s="778"/>
      <c r="E17" s="778"/>
      <c r="F17" s="6" t="s">
        <v>192</v>
      </c>
      <c r="G17" s="7" t="s">
        <v>190</v>
      </c>
      <c r="H17" s="8"/>
      <c r="I17" s="45"/>
      <c r="J17" s="46"/>
      <c r="K17" s="46"/>
      <c r="L17" s="46"/>
      <c r="M17" s="46"/>
      <c r="N17" s="47"/>
      <c r="O17" s="47"/>
      <c r="P17" s="48"/>
      <c r="Q17" s="83"/>
      <c r="R17" s="87" t="s">
        <v>115</v>
      </c>
      <c r="S17" s="47"/>
      <c r="T17" s="46">
        <v>6000</v>
      </c>
      <c r="U17" s="46"/>
      <c r="V17" s="46"/>
      <c r="W17" s="46"/>
      <c r="X17" s="47"/>
      <c r="Y17" s="45"/>
      <c r="Z17" s="105"/>
      <c r="AA17" s="106"/>
      <c r="AB17" s="107"/>
      <c r="AC17" s="45"/>
      <c r="AD17" s="46"/>
      <c r="AE17" s="46"/>
      <c r="AF17" s="46"/>
      <c r="AG17" s="46"/>
      <c r="AH17" s="45"/>
      <c r="AI17" s="47"/>
      <c r="AJ17" s="105"/>
      <c r="AK17" s="106"/>
      <c r="AL17" s="87" t="s">
        <v>115</v>
      </c>
      <c r="AM17" s="47"/>
      <c r="AN17" s="124">
        <v>6000</v>
      </c>
      <c r="AO17" s="124"/>
      <c r="AP17" s="124"/>
      <c r="AQ17" s="124"/>
      <c r="AR17" s="47"/>
      <c r="AS17" s="47"/>
      <c r="AT17" s="48"/>
      <c r="AU17" s="132"/>
      <c r="AV17" s="8"/>
      <c r="AW17" s="45"/>
      <c r="AX17" s="46"/>
      <c r="AY17" s="46"/>
      <c r="AZ17" s="46"/>
      <c r="BA17" s="46"/>
      <c r="BB17" s="45"/>
      <c r="BC17" s="45"/>
      <c r="BD17" s="48"/>
      <c r="BE17" s="106"/>
      <c r="BF17" s="136" t="s">
        <v>115</v>
      </c>
      <c r="BG17" s="47" t="s">
        <v>223</v>
      </c>
      <c r="BH17" s="124">
        <v>6000</v>
      </c>
      <c r="BI17" s="124"/>
      <c r="BJ17" s="124"/>
      <c r="BK17" s="124"/>
      <c r="BL17" s="47"/>
      <c r="BM17" s="47" t="s">
        <v>223</v>
      </c>
      <c r="BN17" s="105" t="s">
        <v>231</v>
      </c>
      <c r="BO17" s="132"/>
      <c r="BP17" s="139"/>
      <c r="BQ17" s="45"/>
      <c r="BR17" s="124"/>
      <c r="BS17" s="46"/>
      <c r="BT17" s="46"/>
      <c r="BU17" s="46"/>
      <c r="BV17" s="45"/>
      <c r="BW17" s="45"/>
      <c r="BX17" s="48"/>
      <c r="BY17" s="106"/>
      <c r="BZ17" s="144"/>
      <c r="CA17" s="45"/>
      <c r="CB17" s="46"/>
      <c r="CC17" s="46"/>
      <c r="CD17" s="46"/>
      <c r="CE17" s="46"/>
      <c r="CF17" s="45"/>
      <c r="CG17" s="45"/>
      <c r="CH17" s="48"/>
      <c r="CI17" s="132"/>
      <c r="CJ17" s="85"/>
      <c r="CK17" s="45"/>
      <c r="CL17" s="46"/>
      <c r="CM17" s="46"/>
      <c r="CN17" s="46"/>
      <c r="CO17" s="46"/>
      <c r="CP17" s="45"/>
      <c r="CQ17" s="47"/>
      <c r="CR17" s="48"/>
      <c r="CS17" s="106"/>
      <c r="CT17" s="87" t="s">
        <v>115</v>
      </c>
      <c r="CU17" s="45"/>
      <c r="CV17" s="46">
        <v>6000</v>
      </c>
      <c r="CW17" s="46"/>
      <c r="CX17" s="46"/>
      <c r="CY17" s="46"/>
      <c r="CZ17" s="45"/>
      <c r="DA17" s="45"/>
      <c r="DB17" s="48"/>
      <c r="DC17" s="132"/>
      <c r="DD17" s="144"/>
      <c r="DE17" s="45"/>
      <c r="DF17" s="46"/>
      <c r="DG17" s="46"/>
      <c r="DH17" s="46"/>
      <c r="DI17" s="46"/>
      <c r="DJ17" s="45"/>
      <c r="DK17" s="45"/>
      <c r="DL17" s="105"/>
      <c r="DM17" s="106"/>
      <c r="DN17" s="144"/>
      <c r="DO17" s="45"/>
      <c r="DP17" s="46"/>
      <c r="DQ17" s="46"/>
      <c r="DR17" s="46"/>
      <c r="DS17" s="46"/>
      <c r="DT17" s="45"/>
      <c r="DU17" s="45"/>
      <c r="DV17" s="105"/>
      <c r="DW17" s="132"/>
      <c r="DX17" s="162">
        <f t="shared" ref="DX17" si="0">J17+T17+AD17+AN17+AX17+BH17+BR17+CB17+CL17+CV17+DF17+DP17</f>
        <v>24000</v>
      </c>
      <c r="DY17" s="181">
        <f t="shared" ref="DY17" si="1">K17+U17+AE17+AO17+AY17+BI17+BS17+CC17+CM17+CW17+DG17+DQ17</f>
        <v>0</v>
      </c>
      <c r="DZ17" s="181">
        <f t="shared" ref="DZ17" si="2">DX17-DY17</f>
        <v>24000</v>
      </c>
      <c r="EA17" s="182" t="s">
        <v>206</v>
      </c>
      <c r="EB17" s="183">
        <v>2141</v>
      </c>
      <c r="EC17" s="184">
        <v>100</v>
      </c>
      <c r="ED17" s="185"/>
      <c r="EE17" s="106"/>
      <c r="EF17" s="523">
        <f t="shared" ref="EF17" si="3">EB17</f>
        <v>2141</v>
      </c>
      <c r="EG17" s="523" t="str">
        <f t="shared" ref="EG17" si="4">EA17</f>
        <v>Materiales, utiles y accesorios menores de tecnologias de la infomación</v>
      </c>
      <c r="EH17" s="523">
        <f t="shared" ref="EH17" si="5">J17</f>
        <v>0</v>
      </c>
      <c r="EI17" s="523">
        <f t="shared" ref="EI17" si="6">T17</f>
        <v>6000</v>
      </c>
      <c r="EJ17" s="523">
        <f t="shared" ref="EJ17" si="7">AD17</f>
        <v>0</v>
      </c>
      <c r="EK17" s="523">
        <f t="shared" ref="EK17" si="8">AN17</f>
        <v>6000</v>
      </c>
      <c r="EL17" s="523">
        <f t="shared" ref="EL17" si="9">AX17</f>
        <v>0</v>
      </c>
      <c r="EM17" s="523">
        <f t="shared" ref="EM17" si="10">BH17</f>
        <v>6000</v>
      </c>
      <c r="EN17" s="523">
        <f t="shared" ref="EN17" si="11">BR17</f>
        <v>0</v>
      </c>
      <c r="EO17" s="523">
        <f t="shared" ref="EO17" si="12">CB17</f>
        <v>0</v>
      </c>
      <c r="EP17" s="523">
        <f t="shared" ref="EP17" si="13">CL17</f>
        <v>0</v>
      </c>
      <c r="EQ17" s="523">
        <f t="shared" ref="EQ17" si="14">CV17</f>
        <v>6000</v>
      </c>
      <c r="ER17" s="523">
        <f t="shared" ref="ER17" si="15">DF17</f>
        <v>0</v>
      </c>
      <c r="ES17" s="523">
        <f t="shared" ref="ES17" si="16">DP17</f>
        <v>0</v>
      </c>
      <c r="ET17" s="523">
        <f t="shared" ref="ET17" si="17">SUM(EH17:ES17)</f>
        <v>24000</v>
      </c>
    </row>
    <row r="18" spans="2:150" ht="47.25" customHeight="1">
      <c r="B18" s="770"/>
      <c r="C18" s="786" t="s">
        <v>191</v>
      </c>
      <c r="D18" s="787"/>
      <c r="E18" s="788"/>
      <c r="F18" s="9" t="s">
        <v>192</v>
      </c>
      <c r="G18" s="10" t="s">
        <v>188</v>
      </c>
      <c r="H18" s="11"/>
      <c r="I18" s="49"/>
      <c r="J18" s="50"/>
      <c r="K18" s="51"/>
      <c r="L18" s="51"/>
      <c r="M18" s="51"/>
      <c r="N18" s="52"/>
      <c r="O18" s="52"/>
      <c r="P18" s="53"/>
      <c r="Q18" s="86"/>
      <c r="R18" s="91"/>
      <c r="S18" s="492"/>
      <c r="T18" s="59"/>
      <c r="U18" s="59"/>
      <c r="V18" s="59"/>
      <c r="W18" s="59"/>
      <c r="X18" s="492"/>
      <c r="Y18" s="108"/>
      <c r="Z18" s="109"/>
      <c r="AA18" s="110"/>
      <c r="AB18" s="87" t="s">
        <v>115</v>
      </c>
      <c r="AC18" s="52" t="s">
        <v>223</v>
      </c>
      <c r="AD18" s="88">
        <v>500</v>
      </c>
      <c r="AE18" s="88"/>
      <c r="AF18" s="88"/>
      <c r="AG18" s="88"/>
      <c r="AH18" s="111"/>
      <c r="AI18" s="125" t="s">
        <v>216</v>
      </c>
      <c r="AJ18" s="508" t="s">
        <v>226</v>
      </c>
      <c r="AK18" s="127"/>
      <c r="AL18" s="128"/>
      <c r="AM18" s="52"/>
      <c r="AN18" s="129"/>
      <c r="AO18" s="51"/>
      <c r="AP18" s="51"/>
      <c r="AQ18" s="51"/>
      <c r="AR18" s="52"/>
      <c r="AS18" s="125"/>
      <c r="AT18" s="53"/>
      <c r="AU18" s="133"/>
      <c r="AV18" s="128"/>
      <c r="AW18" s="111"/>
      <c r="AX18" s="50"/>
      <c r="AY18" s="88"/>
      <c r="AZ18" s="88"/>
      <c r="BA18" s="88"/>
      <c r="BB18" s="111"/>
      <c r="BC18" s="108"/>
      <c r="BD18" s="109"/>
      <c r="BE18" s="110"/>
      <c r="BF18" s="85"/>
      <c r="BG18" s="52"/>
      <c r="BH18" s="129"/>
      <c r="BI18" s="51"/>
      <c r="BJ18" s="51"/>
      <c r="BK18" s="51"/>
      <c r="BL18" s="52"/>
      <c r="BM18" s="125"/>
      <c r="BN18" s="126"/>
      <c r="BO18" s="133"/>
      <c r="BP18" s="52"/>
      <c r="BQ18" s="111"/>
      <c r="BR18" s="129"/>
      <c r="BS18" s="129"/>
      <c r="BT18" s="129"/>
      <c r="BU18" s="129"/>
      <c r="BV18" s="145"/>
      <c r="BW18" s="145"/>
      <c r="BX18" s="109"/>
      <c r="BY18" s="110"/>
      <c r="BZ18" s="144"/>
      <c r="CA18" s="145"/>
      <c r="CB18" s="88"/>
      <c r="CC18" s="88"/>
      <c r="CD18" s="88"/>
      <c r="CE18" s="88"/>
      <c r="CF18" s="145"/>
      <c r="CG18" s="145"/>
      <c r="CH18" s="109"/>
      <c r="CI18" s="110"/>
      <c r="CJ18" s="87" t="s">
        <v>115</v>
      </c>
      <c r="CK18" s="145"/>
      <c r="CL18" s="50">
        <v>700</v>
      </c>
      <c r="CM18" s="50"/>
      <c r="CN18" s="50"/>
      <c r="CO18" s="50"/>
      <c r="CP18" s="145"/>
      <c r="CQ18" s="125"/>
      <c r="CR18" s="53"/>
      <c r="CS18" s="110"/>
      <c r="CT18" s="144"/>
      <c r="CU18" s="145"/>
      <c r="CV18" s="50"/>
      <c r="CW18" s="50"/>
      <c r="CX18" s="50"/>
      <c r="CY18" s="50"/>
      <c r="CZ18" s="145"/>
      <c r="DA18" s="108"/>
      <c r="DB18" s="53"/>
      <c r="DC18" s="110"/>
      <c r="DD18" s="87" t="s">
        <v>115</v>
      </c>
      <c r="DE18" s="155"/>
      <c r="DF18" s="156">
        <v>600</v>
      </c>
      <c r="DG18" s="157"/>
      <c r="DH18" s="157"/>
      <c r="DI18" s="157"/>
      <c r="DJ18" s="108"/>
      <c r="DK18" s="108"/>
      <c r="DL18" s="159"/>
      <c r="DM18" s="160"/>
      <c r="DN18" s="87"/>
      <c r="DO18" s="145"/>
      <c r="DP18" s="88"/>
      <c r="DQ18" s="88"/>
      <c r="DR18" s="88"/>
      <c r="DS18" s="88"/>
      <c r="DT18" s="108"/>
      <c r="DU18" s="145"/>
      <c r="DV18" s="126"/>
      <c r="DW18" s="110"/>
      <c r="DX18" s="162">
        <f>J18+T18+AD18+AN18+AX18+BH18+BR18+CB18+CL18+CV18+DF18+DP18</f>
        <v>1800</v>
      </c>
      <c r="DY18" s="181">
        <f t="shared" ref="DX18:DY22" si="18">K18+U18+AE18+AO18+AY18+BI18+BS18+CC18+CM18+CW18+DG18+DQ18</f>
        <v>0</v>
      </c>
      <c r="DZ18" s="181">
        <f>DX18-DY18</f>
        <v>1800</v>
      </c>
      <c r="EA18" s="186" t="s">
        <v>193</v>
      </c>
      <c r="EB18" s="183">
        <v>3811</v>
      </c>
      <c r="EC18" s="184" t="s">
        <v>252</v>
      </c>
      <c r="ED18" s="187"/>
      <c r="EE18" s="127"/>
      <c r="EF18" s="523">
        <f>EB18</f>
        <v>3811</v>
      </c>
      <c r="EG18" s="523" t="str">
        <f>EA18</f>
        <v>Gastos de ceremonial</v>
      </c>
      <c r="EH18" s="523">
        <f>J18</f>
        <v>0</v>
      </c>
      <c r="EI18" s="523">
        <f>T18</f>
        <v>0</v>
      </c>
      <c r="EJ18" s="523">
        <f>AD18</f>
        <v>500</v>
      </c>
      <c r="EK18" s="523">
        <f>AN18</f>
        <v>0</v>
      </c>
      <c r="EL18" s="523">
        <f>AX18</f>
        <v>0</v>
      </c>
      <c r="EM18" s="523">
        <f>BH18</f>
        <v>0</v>
      </c>
      <c r="EN18" s="523">
        <f>BR18</f>
        <v>0</v>
      </c>
      <c r="EO18" s="523">
        <f>CB18</f>
        <v>0</v>
      </c>
      <c r="EP18" s="523">
        <f>CL18</f>
        <v>700</v>
      </c>
      <c r="EQ18" s="523">
        <f>CV18</f>
        <v>0</v>
      </c>
      <c r="ER18" s="523">
        <f>DF18</f>
        <v>600</v>
      </c>
      <c r="ES18" s="523">
        <f>DP18</f>
        <v>0</v>
      </c>
      <c r="ET18" s="523">
        <f>SUM(EH18:ES18)</f>
        <v>1800</v>
      </c>
    </row>
    <row r="19" spans="2:150" ht="67.5">
      <c r="B19" s="770"/>
      <c r="C19" s="771" t="s">
        <v>194</v>
      </c>
      <c r="D19" s="772"/>
      <c r="E19" s="773"/>
      <c r="F19" s="12" t="s">
        <v>163</v>
      </c>
      <c r="G19" s="13" t="s">
        <v>195</v>
      </c>
      <c r="H19" s="14"/>
      <c r="I19" s="54"/>
      <c r="J19" s="55"/>
      <c r="K19" s="56"/>
      <c r="L19" s="56"/>
      <c r="M19" s="56"/>
      <c r="N19" s="41"/>
      <c r="O19" s="41"/>
      <c r="P19" s="57"/>
      <c r="Q19" s="83"/>
      <c r="R19" s="91"/>
      <c r="S19" s="492"/>
      <c r="T19" s="59"/>
      <c r="U19" s="59"/>
      <c r="V19" s="59"/>
      <c r="W19" s="59"/>
      <c r="X19" s="492"/>
      <c r="Y19" s="112"/>
      <c r="Z19" s="113"/>
      <c r="AA19" s="114"/>
      <c r="AB19" s="41"/>
      <c r="AC19" s="41"/>
      <c r="AD19" s="115"/>
      <c r="AE19" s="116"/>
      <c r="AF19" s="116"/>
      <c r="AG19" s="116"/>
      <c r="AH19" s="41"/>
      <c r="AI19" s="112"/>
      <c r="AJ19" s="57"/>
      <c r="AK19" s="130"/>
      <c r="AL19" s="41"/>
      <c r="AM19" s="41"/>
      <c r="AN19" s="89"/>
      <c r="AO19" s="59"/>
      <c r="AP19" s="59"/>
      <c r="AQ19" s="59"/>
      <c r="AR19" s="41"/>
      <c r="AS19" s="112"/>
      <c r="AT19" s="57"/>
      <c r="AU19" s="130"/>
      <c r="AV19" s="41"/>
      <c r="AW19" s="41"/>
      <c r="AX19" s="115"/>
      <c r="AY19" s="116"/>
      <c r="AZ19" s="116"/>
      <c r="BA19" s="116"/>
      <c r="BB19" s="41"/>
      <c r="BC19" s="112"/>
      <c r="BD19" s="113"/>
      <c r="BE19" s="114"/>
      <c r="BF19" s="136" t="s">
        <v>115</v>
      </c>
      <c r="BG19" s="41" t="s">
        <v>223</v>
      </c>
      <c r="BH19" s="89">
        <v>10000</v>
      </c>
      <c r="BI19" s="90"/>
      <c r="BJ19" s="90"/>
      <c r="BK19" s="90"/>
      <c r="BL19" s="41"/>
      <c r="BM19" s="112" t="s">
        <v>223</v>
      </c>
      <c r="BN19" s="57" t="s">
        <v>230</v>
      </c>
      <c r="BO19" s="130"/>
      <c r="BP19" s="41"/>
      <c r="BQ19" s="41"/>
      <c r="BR19" s="140"/>
      <c r="BS19" s="115"/>
      <c r="BT19" s="115"/>
      <c r="BU19" s="115"/>
      <c r="BV19" s="146"/>
      <c r="BW19" s="146"/>
      <c r="BX19" s="147"/>
      <c r="BY19" s="114"/>
      <c r="BZ19" s="148"/>
      <c r="CA19" s="146"/>
      <c r="CB19" s="140"/>
      <c r="CC19" s="115"/>
      <c r="CD19" s="115"/>
      <c r="CE19" s="115"/>
      <c r="CF19" s="146"/>
      <c r="CG19" s="146"/>
      <c r="CH19" s="113"/>
      <c r="CI19" s="114"/>
      <c r="CJ19" s="148"/>
      <c r="CK19" s="146"/>
      <c r="CL19" s="150"/>
      <c r="CM19" s="151"/>
      <c r="CN19" s="151"/>
      <c r="CO19" s="151"/>
      <c r="CP19" s="146"/>
      <c r="CQ19" s="112"/>
      <c r="CR19" s="57"/>
      <c r="CS19" s="114"/>
      <c r="CT19" s="148"/>
      <c r="CU19" s="146"/>
      <c r="CV19" s="154"/>
      <c r="CW19" s="151"/>
      <c r="CX19" s="151"/>
      <c r="CY19" s="151"/>
      <c r="CZ19" s="146"/>
      <c r="DA19" s="112"/>
      <c r="DB19" s="57"/>
      <c r="DC19" s="114"/>
      <c r="DD19" s="148"/>
      <c r="DE19" s="112"/>
      <c r="DF19" s="158"/>
      <c r="DG19" s="158"/>
      <c r="DH19" s="158"/>
      <c r="DI19" s="158"/>
      <c r="DJ19" s="112"/>
      <c r="DK19" s="112"/>
      <c r="DL19" s="113"/>
      <c r="DM19" s="114"/>
      <c r="DN19" s="148"/>
      <c r="DO19" s="146"/>
      <c r="DP19" s="140"/>
      <c r="DQ19" s="140"/>
      <c r="DR19" s="140"/>
      <c r="DS19" s="140"/>
      <c r="DT19" s="112"/>
      <c r="DU19" s="146"/>
      <c r="DV19" s="57"/>
      <c r="DW19" s="114"/>
      <c r="DX19" s="162">
        <f t="shared" si="18"/>
        <v>10000</v>
      </c>
      <c r="DY19" s="181">
        <f t="shared" si="18"/>
        <v>0</v>
      </c>
      <c r="DZ19" s="181">
        <f>DX19-DY19</f>
        <v>10000</v>
      </c>
      <c r="EA19" s="182" t="s">
        <v>196</v>
      </c>
      <c r="EB19" s="188">
        <v>5151</v>
      </c>
      <c r="EC19" s="184">
        <v>100</v>
      </c>
      <c r="ED19" s="189"/>
      <c r="EE19" s="130"/>
      <c r="EF19" s="523">
        <f>EB19</f>
        <v>5151</v>
      </c>
      <c r="EG19" s="523" t="str">
        <f>EA19</f>
        <v>Equipo de computo y de tecnologias de la información.</v>
      </c>
      <c r="EH19" s="523">
        <f>J19</f>
        <v>0</v>
      </c>
      <c r="EI19" s="523">
        <f>T19</f>
        <v>0</v>
      </c>
      <c r="EJ19" s="523">
        <f>AD19</f>
        <v>0</v>
      </c>
      <c r="EK19" s="523">
        <f>AN19</f>
        <v>0</v>
      </c>
      <c r="EL19" s="523">
        <f>AX19</f>
        <v>0</v>
      </c>
      <c r="EM19" s="523">
        <f>BH19</f>
        <v>10000</v>
      </c>
      <c r="EN19" s="523">
        <f>BR19</f>
        <v>0</v>
      </c>
      <c r="EO19" s="523">
        <f>CB19</f>
        <v>0</v>
      </c>
      <c r="EP19" s="523">
        <f>CL19</f>
        <v>0</v>
      </c>
      <c r="EQ19" s="523">
        <f>CV19</f>
        <v>0</v>
      </c>
      <c r="ER19" s="523">
        <f>DF19</f>
        <v>0</v>
      </c>
      <c r="ES19" s="523">
        <f>DP19</f>
        <v>0</v>
      </c>
      <c r="ET19" s="523">
        <f>SUM(EH19:ES19)</f>
        <v>10000</v>
      </c>
    </row>
    <row r="20" spans="2:150" ht="36.75" customHeight="1">
      <c r="B20" s="770"/>
      <c r="C20" s="774" t="s">
        <v>197</v>
      </c>
      <c r="D20" s="775"/>
      <c r="E20" s="776"/>
      <c r="F20" s="12" t="s">
        <v>163</v>
      </c>
      <c r="G20" s="13" t="s">
        <v>198</v>
      </c>
      <c r="H20" s="14"/>
      <c r="I20" s="58"/>
      <c r="J20" s="59"/>
      <c r="K20" s="60"/>
      <c r="L20" s="60"/>
      <c r="M20" s="60"/>
      <c r="N20" s="37"/>
      <c r="O20" s="41"/>
      <c r="P20" s="61"/>
      <c r="Q20" s="83"/>
      <c r="R20" s="91"/>
      <c r="S20" s="38"/>
      <c r="T20" s="59"/>
      <c r="U20" s="59"/>
      <c r="V20" s="59"/>
      <c r="W20" s="59"/>
      <c r="X20" s="38"/>
      <c r="Y20" s="38"/>
      <c r="Z20" s="61"/>
      <c r="AA20" s="117"/>
      <c r="AB20" s="91"/>
      <c r="AC20" s="38"/>
      <c r="AD20" s="59"/>
      <c r="AE20" s="59"/>
      <c r="AF20" s="59"/>
      <c r="AG20" s="59"/>
      <c r="AH20" s="38"/>
      <c r="AI20" s="38"/>
      <c r="AJ20" s="61"/>
      <c r="AK20" s="117"/>
      <c r="AL20" s="91"/>
      <c r="AM20" s="38"/>
      <c r="AN20" s="59"/>
      <c r="AO20" s="59"/>
      <c r="AP20" s="59"/>
      <c r="AQ20" s="59"/>
      <c r="AR20" s="38"/>
      <c r="AS20" s="38"/>
      <c r="AT20" s="61"/>
      <c r="AU20" s="117"/>
      <c r="AV20" s="14" t="s">
        <v>115</v>
      </c>
      <c r="AW20" s="38"/>
      <c r="AX20" s="59">
        <v>1500</v>
      </c>
      <c r="AY20" s="59"/>
      <c r="AZ20" s="59"/>
      <c r="BA20" s="59"/>
      <c r="BB20" s="38"/>
      <c r="BC20" s="38"/>
      <c r="BD20" s="61"/>
      <c r="BE20" s="117" t="s">
        <v>250</v>
      </c>
      <c r="BF20" s="137" t="s">
        <v>223</v>
      </c>
      <c r="BG20" s="38" t="s">
        <v>223</v>
      </c>
      <c r="BH20" s="59"/>
      <c r="BI20" s="59"/>
      <c r="BJ20" s="59"/>
      <c r="BK20" s="59"/>
      <c r="BL20" s="38"/>
      <c r="BM20" s="38" t="s">
        <v>223</v>
      </c>
      <c r="BN20" s="61" t="s">
        <v>229</v>
      </c>
      <c r="BO20" s="117"/>
      <c r="BP20" s="141"/>
      <c r="BQ20" s="41"/>
      <c r="BR20" s="59"/>
      <c r="BS20" s="142"/>
      <c r="BT20" s="142"/>
      <c r="BU20" s="142"/>
      <c r="BV20" s="41"/>
      <c r="BW20" s="38"/>
      <c r="BX20" s="113"/>
      <c r="BY20" s="117"/>
      <c r="BZ20" s="148"/>
      <c r="CA20" s="38"/>
      <c r="CB20" s="59"/>
      <c r="CC20" s="59"/>
      <c r="CD20" s="59"/>
      <c r="CE20" s="59"/>
      <c r="CF20" s="38"/>
      <c r="CG20" s="38"/>
      <c r="CH20" s="61"/>
      <c r="CI20" s="117"/>
      <c r="CJ20" s="14" t="s">
        <v>115</v>
      </c>
      <c r="CK20" s="492"/>
      <c r="CL20" s="59">
        <v>1500</v>
      </c>
      <c r="CM20" s="55"/>
      <c r="CN20" s="55"/>
      <c r="CO20" s="55"/>
      <c r="CP20" s="38"/>
      <c r="CQ20" s="38"/>
      <c r="CR20" s="61"/>
      <c r="CS20" s="117"/>
      <c r="CT20" s="91"/>
      <c r="CU20" s="38"/>
      <c r="CV20" s="115"/>
      <c r="CW20" s="115"/>
      <c r="CX20" s="115"/>
      <c r="CY20" s="115"/>
      <c r="CZ20" s="38"/>
      <c r="DA20" s="38"/>
      <c r="DB20" s="61"/>
      <c r="DC20" s="117"/>
      <c r="DD20" s="91"/>
      <c r="DE20" s="38"/>
      <c r="DF20" s="140"/>
      <c r="DG20" s="115"/>
      <c r="DH20" s="115"/>
      <c r="DI20" s="115"/>
      <c r="DJ20" s="38"/>
      <c r="DK20" s="38"/>
      <c r="DL20" s="61"/>
      <c r="DM20" s="117"/>
      <c r="DN20" s="91"/>
      <c r="DO20" s="38"/>
      <c r="DP20" s="59"/>
      <c r="DQ20" s="59"/>
      <c r="DR20" s="59"/>
      <c r="DS20" s="59"/>
      <c r="DT20" s="38"/>
      <c r="DU20" s="38"/>
      <c r="DV20" s="61"/>
      <c r="DW20" s="117"/>
      <c r="DX20" s="162">
        <f t="shared" si="18"/>
        <v>3000</v>
      </c>
      <c r="DY20" s="181">
        <f t="shared" si="18"/>
        <v>0</v>
      </c>
      <c r="DZ20" s="181">
        <f>DX20-DY20</f>
        <v>3000</v>
      </c>
      <c r="EA20" s="182" t="s">
        <v>199</v>
      </c>
      <c r="EB20" s="188">
        <v>3521</v>
      </c>
      <c r="EC20" s="184">
        <v>100</v>
      </c>
      <c r="ED20" s="190"/>
      <c r="EE20" s="117"/>
      <c r="EF20" s="523">
        <f>EB20</f>
        <v>3521</v>
      </c>
      <c r="EG20" s="523" t="str">
        <f>EA20</f>
        <v>Instalación, reparacion y mantenimiento de mobiliario.</v>
      </c>
      <c r="EH20" s="523">
        <f>J20</f>
        <v>0</v>
      </c>
      <c r="EI20" s="523">
        <f>T20</f>
        <v>0</v>
      </c>
      <c r="EJ20" s="523">
        <f>AD20</f>
        <v>0</v>
      </c>
      <c r="EK20" s="523">
        <f>AN20</f>
        <v>0</v>
      </c>
      <c r="EL20" s="523">
        <f>AX20</f>
        <v>1500</v>
      </c>
      <c r="EM20" s="523">
        <f>BH20</f>
        <v>0</v>
      </c>
      <c r="EN20" s="523">
        <f>BR20</f>
        <v>0</v>
      </c>
      <c r="EO20" s="523">
        <f>CB20</f>
        <v>0</v>
      </c>
      <c r="EP20" s="523">
        <f>CL20</f>
        <v>1500</v>
      </c>
      <c r="EQ20" s="523">
        <f>CV20</f>
        <v>0</v>
      </c>
      <c r="ER20" s="523">
        <f>DF20</f>
        <v>0</v>
      </c>
      <c r="ES20" s="523">
        <f>DP20</f>
        <v>0</v>
      </c>
      <c r="ET20" s="523">
        <f>SUM(EH20:ES20)</f>
        <v>3000</v>
      </c>
    </row>
    <row r="21" spans="2:150" ht="68.25" thickBot="1">
      <c r="B21" s="770"/>
      <c r="C21" s="777" t="s">
        <v>200</v>
      </c>
      <c r="D21" s="778"/>
      <c r="E21" s="779"/>
      <c r="F21" s="15" t="s">
        <v>163</v>
      </c>
      <c r="G21" s="16" t="s">
        <v>190</v>
      </c>
      <c r="H21" s="14"/>
      <c r="I21" s="62"/>
      <c r="J21" s="46"/>
      <c r="K21" s="63"/>
      <c r="L21" s="63"/>
      <c r="M21" s="63"/>
      <c r="N21" s="64"/>
      <c r="O21" s="65"/>
      <c r="P21" s="48"/>
      <c r="Q21" s="92"/>
      <c r="R21" s="93"/>
      <c r="S21" s="45"/>
      <c r="T21" s="46"/>
      <c r="U21" s="46"/>
      <c r="V21" s="46"/>
      <c r="W21" s="46"/>
      <c r="X21" s="45"/>
      <c r="Y21" s="45"/>
      <c r="Z21" s="48"/>
      <c r="AA21" s="106"/>
      <c r="AB21" s="93"/>
      <c r="AC21" s="45"/>
      <c r="AD21" s="46"/>
      <c r="AE21" s="46"/>
      <c r="AF21" s="46"/>
      <c r="AG21" s="46"/>
      <c r="AH21" s="45"/>
      <c r="AI21" s="45"/>
      <c r="AJ21" s="48"/>
      <c r="AK21" s="106"/>
      <c r="AL21" s="131" t="s">
        <v>115</v>
      </c>
      <c r="AM21" s="45"/>
      <c r="AN21" s="46">
        <v>3000</v>
      </c>
      <c r="AO21" s="46"/>
      <c r="AP21" s="46"/>
      <c r="AQ21" s="46"/>
      <c r="AR21" s="45"/>
      <c r="AS21" s="45"/>
      <c r="AT21" s="48"/>
      <c r="AU21" s="106"/>
      <c r="AV21" s="134"/>
      <c r="AW21" s="45"/>
      <c r="AX21" s="46"/>
      <c r="AY21" s="46"/>
      <c r="AZ21" s="46"/>
      <c r="BA21" s="46"/>
      <c r="BB21" s="45"/>
      <c r="BC21" s="45"/>
      <c r="BD21" s="48"/>
      <c r="BE21" s="106"/>
      <c r="BF21" s="138"/>
      <c r="BG21" s="45"/>
      <c r="BH21" s="46"/>
      <c r="BI21" s="46"/>
      <c r="BJ21" s="46"/>
      <c r="BK21" s="46"/>
      <c r="BL21" s="45"/>
      <c r="BM21" s="45"/>
      <c r="BN21" s="48"/>
      <c r="BO21" s="106"/>
      <c r="BP21" s="8" t="s">
        <v>115</v>
      </c>
      <c r="BQ21" s="62" t="s">
        <v>223</v>
      </c>
      <c r="BR21" s="46">
        <v>3000</v>
      </c>
      <c r="BS21" s="46"/>
      <c r="BT21" s="46"/>
      <c r="BU21" s="46"/>
      <c r="BV21" s="62"/>
      <c r="BW21" s="45" t="s">
        <v>223</v>
      </c>
      <c r="BX21" s="126" t="s">
        <v>232</v>
      </c>
      <c r="BY21" s="106"/>
      <c r="BZ21" s="138"/>
      <c r="CA21" s="45"/>
      <c r="CB21" s="46"/>
      <c r="CC21" s="46"/>
      <c r="CD21" s="46"/>
      <c r="CE21" s="46"/>
      <c r="CF21" s="45"/>
      <c r="CG21" s="45"/>
      <c r="CH21" s="48" t="s">
        <v>232</v>
      </c>
      <c r="CI21" s="106"/>
      <c r="CJ21" s="14"/>
      <c r="CK21" s="45"/>
      <c r="CL21" s="152"/>
      <c r="CM21" s="152"/>
      <c r="CN21" s="152"/>
      <c r="CO21" s="152"/>
      <c r="CP21" s="45"/>
      <c r="CQ21" s="45"/>
      <c r="CR21" s="48"/>
      <c r="CS21" s="106"/>
      <c r="CT21" s="131" t="s">
        <v>115</v>
      </c>
      <c r="CU21" s="45"/>
      <c r="CV21" s="152">
        <v>3000</v>
      </c>
      <c r="CW21" s="152"/>
      <c r="CX21" s="152"/>
      <c r="CY21" s="152"/>
      <c r="CZ21" s="45"/>
      <c r="DA21" s="45"/>
      <c r="DB21" s="48"/>
      <c r="DC21" s="106"/>
      <c r="DD21" s="93"/>
      <c r="DE21" s="45"/>
      <c r="DF21" s="151"/>
      <c r="DG21" s="151"/>
      <c r="DH21" s="151"/>
      <c r="DI21" s="151"/>
      <c r="DJ21" s="45"/>
      <c r="DK21" s="45"/>
      <c r="DL21" s="48"/>
      <c r="DM21" s="106"/>
      <c r="DN21" s="93"/>
      <c r="DO21" s="45"/>
      <c r="DP21" s="46"/>
      <c r="DQ21" s="46"/>
      <c r="DR21" s="46"/>
      <c r="DS21" s="46"/>
      <c r="DT21" s="45"/>
      <c r="DU21" s="45"/>
      <c r="DV21" s="48"/>
      <c r="DW21" s="106"/>
      <c r="DX21" s="163">
        <f t="shared" si="18"/>
        <v>9000</v>
      </c>
      <c r="DY21" s="191">
        <f t="shared" si="18"/>
        <v>0</v>
      </c>
      <c r="DZ21" s="191">
        <f>DX21-DY21</f>
        <v>9000</v>
      </c>
      <c r="EA21" s="192" t="s">
        <v>207</v>
      </c>
      <c r="EB21" s="193">
        <v>2211</v>
      </c>
      <c r="EC21" s="194">
        <v>100</v>
      </c>
      <c r="ED21" s="185"/>
      <c r="EE21" s="106"/>
      <c r="EF21" s="523">
        <f>EB21</f>
        <v>2211</v>
      </c>
      <c r="EG21" s="523" t="str">
        <f>EA21</f>
        <v>Productos alimenticios para personas</v>
      </c>
      <c r="EH21" s="523">
        <f>J21</f>
        <v>0</v>
      </c>
      <c r="EI21" s="523">
        <f>T21</f>
        <v>0</v>
      </c>
      <c r="EJ21" s="523">
        <f>AD21</f>
        <v>0</v>
      </c>
      <c r="EK21" s="523">
        <f>AN21</f>
        <v>3000</v>
      </c>
      <c r="EL21" s="523">
        <f>AX21</f>
        <v>0</v>
      </c>
      <c r="EM21" s="523">
        <f>BH21</f>
        <v>0</v>
      </c>
      <c r="EN21" s="523">
        <f>BR21</f>
        <v>3000</v>
      </c>
      <c r="EO21" s="523">
        <f>CB21</f>
        <v>0</v>
      </c>
      <c r="EP21" s="523">
        <f>CL21</f>
        <v>0</v>
      </c>
      <c r="EQ21" s="523">
        <f>CV21</f>
        <v>3000</v>
      </c>
      <c r="ER21" s="523">
        <f>DF21</f>
        <v>0</v>
      </c>
      <c r="ES21" s="523">
        <f>DP21</f>
        <v>0</v>
      </c>
      <c r="ET21" s="523">
        <f>SUM(EH21:ES21)</f>
        <v>9000</v>
      </c>
    </row>
    <row r="22" spans="2:150" ht="61.5" customHeight="1" thickBot="1">
      <c r="B22" s="17" t="s">
        <v>202</v>
      </c>
      <c r="C22" s="780" t="s">
        <v>203</v>
      </c>
      <c r="D22" s="781"/>
      <c r="E22" s="782"/>
      <c r="F22" s="18" t="s">
        <v>192</v>
      </c>
      <c r="G22" s="19" t="s">
        <v>195</v>
      </c>
      <c r="H22" s="20"/>
      <c r="I22" s="66"/>
      <c r="J22" s="67"/>
      <c r="K22" s="68"/>
      <c r="L22" s="68"/>
      <c r="M22" s="68"/>
      <c r="N22" s="69"/>
      <c r="O22" s="70"/>
      <c r="P22" s="71"/>
      <c r="Q22" s="94"/>
      <c r="R22" s="95" t="s">
        <v>115</v>
      </c>
      <c r="S22" s="96"/>
      <c r="T22" s="67">
        <v>10000</v>
      </c>
      <c r="U22" s="67"/>
      <c r="V22" s="67"/>
      <c r="W22" s="67"/>
      <c r="X22" s="96"/>
      <c r="Y22" s="96" t="s">
        <v>223</v>
      </c>
      <c r="Z22" s="509" t="s">
        <v>227</v>
      </c>
      <c r="AA22" s="118"/>
      <c r="AB22" s="95" t="s">
        <v>223</v>
      </c>
      <c r="AC22" s="96" t="s">
        <v>223</v>
      </c>
      <c r="AD22" s="67"/>
      <c r="AE22" s="67"/>
      <c r="AF22" s="67"/>
      <c r="AG22" s="67"/>
      <c r="AH22" s="96"/>
      <c r="AI22" s="96"/>
      <c r="AJ22" s="123" t="str">
        <f>$Z$22</f>
        <v xml:space="preserve">se cubrio con la loguistica del 4o concurso de robotica </v>
      </c>
      <c r="AK22" s="118"/>
      <c r="AL22" s="95" t="s">
        <v>115</v>
      </c>
      <c r="AM22" s="96"/>
      <c r="AN22" s="67">
        <v>20000</v>
      </c>
      <c r="AO22" s="67"/>
      <c r="AP22" s="67"/>
      <c r="AQ22" s="67"/>
      <c r="AR22" s="96"/>
      <c r="AS22" s="96"/>
      <c r="AT22" s="71"/>
      <c r="AU22" s="118"/>
      <c r="AV22" s="95" t="s">
        <v>115</v>
      </c>
      <c r="AW22" s="96"/>
      <c r="AX22" s="67">
        <v>10000</v>
      </c>
      <c r="AY22" s="67"/>
      <c r="AZ22" s="67"/>
      <c r="BA22" s="67" t="s">
        <v>223</v>
      </c>
      <c r="BB22" s="96"/>
      <c r="BC22" s="96" t="s">
        <v>223</v>
      </c>
      <c r="BD22" s="800" t="s">
        <v>249</v>
      </c>
      <c r="BE22" s="118"/>
      <c r="BF22" s="95" t="s">
        <v>115</v>
      </c>
      <c r="BG22" s="96"/>
      <c r="BH22" s="67">
        <v>5000</v>
      </c>
      <c r="BI22" s="67"/>
      <c r="BJ22" s="67"/>
      <c r="BK22" s="67" t="s">
        <v>223</v>
      </c>
      <c r="BL22" s="96"/>
      <c r="BM22" s="96" t="s">
        <v>223</v>
      </c>
      <c r="BN22" s="800" t="s">
        <v>249</v>
      </c>
      <c r="BO22" s="118"/>
      <c r="BP22" s="143"/>
      <c r="BQ22" s="66"/>
      <c r="BR22" s="67"/>
      <c r="BS22" s="67"/>
      <c r="BT22" s="67"/>
      <c r="BU22" s="67"/>
      <c r="BV22" s="66"/>
      <c r="BW22" s="96"/>
      <c r="BX22" s="71"/>
      <c r="BY22" s="118"/>
      <c r="BZ22" s="20"/>
      <c r="CA22" s="96"/>
      <c r="CB22" s="67"/>
      <c r="CC22" s="67"/>
      <c r="CD22" s="67"/>
      <c r="CE22" s="67"/>
      <c r="CF22" s="96"/>
      <c r="CG22" s="96"/>
      <c r="CH22" s="71"/>
      <c r="CI22" s="118"/>
      <c r="CJ22" s="149"/>
      <c r="CK22" s="96"/>
      <c r="CL22" s="153"/>
      <c r="CM22" s="153"/>
      <c r="CN22" s="153"/>
      <c r="CO22" s="153"/>
      <c r="CP22" s="96"/>
      <c r="CQ22" s="96"/>
      <c r="CR22" s="71"/>
      <c r="CS22" s="118"/>
      <c r="CT22" s="149"/>
      <c r="CU22" s="96"/>
      <c r="CV22" s="153"/>
      <c r="CW22" s="153"/>
      <c r="CX22" s="153"/>
      <c r="CY22" s="153"/>
      <c r="CZ22" s="96"/>
      <c r="DA22" s="96"/>
      <c r="DB22" s="71"/>
      <c r="DC22" s="118"/>
      <c r="DD22" s="149"/>
      <c r="DE22" s="96"/>
      <c r="DF22" s="153"/>
      <c r="DG22" s="153"/>
      <c r="DH22" s="153"/>
      <c r="DI22" s="153"/>
      <c r="DJ22" s="96"/>
      <c r="DK22" s="96"/>
      <c r="DL22" s="71"/>
      <c r="DM22" s="118"/>
      <c r="DN22" s="149"/>
      <c r="DO22" s="96"/>
      <c r="DP22" s="67"/>
      <c r="DQ22" s="67"/>
      <c r="DR22" s="67"/>
      <c r="DS22" s="67"/>
      <c r="DT22" s="96"/>
      <c r="DU22" s="96"/>
      <c r="DV22" s="71"/>
      <c r="DW22" s="118"/>
      <c r="DX22" s="164">
        <f t="shared" si="18"/>
        <v>45000</v>
      </c>
      <c r="DY22" s="195">
        <f t="shared" si="18"/>
        <v>0</v>
      </c>
      <c r="DZ22" s="195">
        <f>DX22-DY22</f>
        <v>45000</v>
      </c>
      <c r="EA22" s="196" t="s">
        <v>204</v>
      </c>
      <c r="EB22" s="197">
        <v>3821</v>
      </c>
      <c r="EC22" s="198">
        <v>100</v>
      </c>
      <c r="ED22" s="199"/>
      <c r="EE22" s="118"/>
      <c r="EF22" s="523">
        <f>EB22</f>
        <v>3821</v>
      </c>
      <c r="EG22" s="523" t="str">
        <f>EA22</f>
        <v>Gastos de de orden social y cultural.</v>
      </c>
      <c r="EH22" s="523">
        <f>J22</f>
        <v>0</v>
      </c>
      <c r="EI22" s="523">
        <f>T22</f>
        <v>10000</v>
      </c>
      <c r="EJ22" s="523">
        <f>AD22</f>
        <v>0</v>
      </c>
      <c r="EK22" s="523">
        <f>AN22</f>
        <v>20000</v>
      </c>
      <c r="EL22" s="523">
        <f>AX22</f>
        <v>10000</v>
      </c>
      <c r="EM22" s="523">
        <f>BH22</f>
        <v>5000</v>
      </c>
      <c r="EN22" s="523">
        <f>BR22</f>
        <v>0</v>
      </c>
      <c r="EO22" s="523">
        <f>CB22</f>
        <v>0</v>
      </c>
      <c r="EP22" s="523">
        <f>CL22</f>
        <v>0</v>
      </c>
      <c r="EQ22" s="523">
        <f>CV22</f>
        <v>0</v>
      </c>
      <c r="ER22" s="523">
        <f>DF22</f>
        <v>0</v>
      </c>
      <c r="ES22" s="523">
        <f>DP22</f>
        <v>0</v>
      </c>
      <c r="ET22" s="523">
        <f>SUM(EH22:ES22)</f>
        <v>45000</v>
      </c>
    </row>
    <row r="23" spans="2:150" ht="16.5" thickTop="1" thickBot="1">
      <c r="G23" s="21"/>
      <c r="DX23" s="165"/>
    </row>
    <row r="24" spans="2:150" ht="27.75" customHeight="1" thickTop="1" thickBot="1">
      <c r="B24" s="22"/>
      <c r="C24" s="752" t="s">
        <v>151</v>
      </c>
      <c r="D24" s="752"/>
      <c r="E24" s="752"/>
      <c r="F24" s="23"/>
      <c r="G24" s="23"/>
      <c r="H24" s="23"/>
      <c r="I24" s="23"/>
      <c r="J24" s="72">
        <f>SUM(J16:J22)</f>
        <v>0</v>
      </c>
      <c r="K24" s="72">
        <f>SUM(K16:K22)</f>
        <v>0</v>
      </c>
      <c r="L24" s="73"/>
      <c r="M24" s="73"/>
      <c r="N24" s="23"/>
      <c r="O24" s="23"/>
      <c r="P24" s="23"/>
      <c r="Q24" s="23"/>
      <c r="R24" s="23"/>
      <c r="S24" s="23"/>
      <c r="T24" s="72">
        <f>SUM(T16:T22)</f>
        <v>18500</v>
      </c>
      <c r="U24" s="72">
        <f>SUM(U16:U22)</f>
        <v>0</v>
      </c>
      <c r="V24" s="73"/>
      <c r="W24" s="73"/>
      <c r="X24" s="23"/>
      <c r="Y24" s="23"/>
      <c r="Z24" s="23"/>
      <c r="AA24" s="23"/>
      <c r="AB24" s="23"/>
      <c r="AC24" s="23"/>
      <c r="AD24" s="72">
        <f>SUM(AD16:AD22)</f>
        <v>3000</v>
      </c>
      <c r="AE24" s="72">
        <f>SUM(AE16:AE22)</f>
        <v>0</v>
      </c>
      <c r="AF24" s="73"/>
      <c r="AG24" s="73"/>
      <c r="AH24" s="23"/>
      <c r="AI24" s="23"/>
      <c r="AJ24" s="23"/>
      <c r="AK24" s="23"/>
      <c r="AL24" s="23"/>
      <c r="AM24" s="23"/>
      <c r="AN24" s="72">
        <f>SUM(AN16:AN22)</f>
        <v>31500</v>
      </c>
      <c r="AO24" s="72">
        <f>SUM(AO16:AO22)</f>
        <v>0</v>
      </c>
      <c r="AP24" s="73"/>
      <c r="AQ24" s="73"/>
      <c r="AR24" s="23"/>
      <c r="AS24" s="23"/>
      <c r="AT24" s="792">
        <f xml:space="preserve"> 3/3*100%</f>
        <v>1</v>
      </c>
      <c r="AU24" s="793"/>
      <c r="AV24" s="793"/>
      <c r="AW24" s="23"/>
      <c r="AX24" s="72">
        <f>SUM(AX16:AX22)</f>
        <v>14000</v>
      </c>
      <c r="AY24" s="72">
        <f>SUM(AY16:AY22)</f>
        <v>0</v>
      </c>
      <c r="AZ24" s="73"/>
      <c r="BA24" s="73"/>
      <c r="BB24" s="23"/>
      <c r="BC24" s="23"/>
      <c r="BD24" s="23"/>
      <c r="BE24" s="23"/>
      <c r="BF24" s="23"/>
      <c r="BG24" s="23"/>
      <c r="BH24" s="72">
        <f>SUM(BH16:BH22)</f>
        <v>23500</v>
      </c>
      <c r="BI24" s="72">
        <f>SUM(BI16:BI22)</f>
        <v>0</v>
      </c>
      <c r="BJ24" s="73"/>
      <c r="BK24" s="73"/>
      <c r="BL24" s="23"/>
      <c r="BM24" s="23"/>
      <c r="BN24" s="23"/>
      <c r="BO24" s="23"/>
      <c r="BP24" s="23"/>
      <c r="BQ24" s="23"/>
      <c r="BR24" s="72">
        <f>SUM(BR16:BR22)</f>
        <v>5500</v>
      </c>
      <c r="BS24" s="72">
        <f>SUM(BS16:BS22)</f>
        <v>0</v>
      </c>
      <c r="BT24" s="73"/>
      <c r="BU24" s="73"/>
      <c r="BV24" s="23"/>
      <c r="BW24" s="23"/>
      <c r="BX24" s="23"/>
      <c r="BY24" s="23"/>
      <c r="BZ24" s="23"/>
      <c r="CA24" s="23"/>
      <c r="CB24" s="72">
        <f>SUM(CB16:CB22)</f>
        <v>2500</v>
      </c>
      <c r="CC24" s="72">
        <f>SUM(CC16:CC22)</f>
        <v>0</v>
      </c>
      <c r="CD24" s="73"/>
      <c r="CE24" s="73"/>
      <c r="CF24" s="23"/>
      <c r="CG24" s="23"/>
      <c r="CH24" s="792">
        <f xml:space="preserve"> 6/6*100%</f>
        <v>1</v>
      </c>
      <c r="CI24" s="23"/>
      <c r="CJ24" s="23"/>
      <c r="CK24" s="23"/>
      <c r="CL24" s="72">
        <f>SUM(CL16:CL22)</f>
        <v>4700</v>
      </c>
      <c r="CM24" s="72">
        <f>SUM(CM16:CM22)</f>
        <v>0</v>
      </c>
      <c r="CN24" s="73"/>
      <c r="CO24" s="73"/>
      <c r="CP24" s="23"/>
      <c r="CQ24" s="23"/>
      <c r="CR24" s="23"/>
      <c r="CS24" s="23"/>
      <c r="CT24" s="23"/>
      <c r="CU24" s="23"/>
      <c r="CV24" s="72">
        <f>SUM(CV16:CV22)</f>
        <v>11500</v>
      </c>
      <c r="CW24" s="72">
        <f>SUM(CW16:CW22)</f>
        <v>0</v>
      </c>
      <c r="CX24" s="73"/>
      <c r="CY24" s="73"/>
      <c r="CZ24" s="23"/>
      <c r="DA24" s="23"/>
      <c r="DB24" s="23"/>
      <c r="DC24" s="23"/>
      <c r="DD24" s="23"/>
      <c r="DE24" s="23"/>
      <c r="DF24" s="72">
        <f>SUM(DF16:DF22)</f>
        <v>3100</v>
      </c>
      <c r="DG24" s="72">
        <f>SUM(DG16:DG22)</f>
        <v>0</v>
      </c>
      <c r="DH24" s="73"/>
      <c r="DI24" s="73"/>
      <c r="DJ24" s="23"/>
      <c r="DK24" s="23"/>
      <c r="DL24" s="23"/>
      <c r="DM24" s="23"/>
      <c r="DN24" s="23"/>
      <c r="DO24" s="23"/>
      <c r="DP24" s="72">
        <f>SUM(DP16:DP22)</f>
        <v>0</v>
      </c>
      <c r="DQ24" s="72">
        <f>SUM(DQ16:DQ22)</f>
        <v>0</v>
      </c>
      <c r="DR24" s="73"/>
      <c r="DS24" s="73"/>
      <c r="DT24" s="23"/>
      <c r="DU24" s="166">
        <f>DP24+DF24+CV24+CL24+CB24+BR24+BH24+AX24+AN24+AD24+T24+J24</f>
        <v>117800</v>
      </c>
      <c r="DV24" s="23"/>
      <c r="DW24" s="23"/>
      <c r="DX24" s="167">
        <f>SUM(DX16:DX23)</f>
        <v>117800</v>
      </c>
      <c r="DY24" s="200">
        <f>SUM(DY16:DY23)</f>
        <v>0</v>
      </c>
      <c r="DZ24" s="200">
        <f>SUM(DZ16:DZ22)</f>
        <v>117800</v>
      </c>
      <c r="EA24" s="201"/>
      <c r="EB24" s="23"/>
      <c r="EC24" s="792">
        <f xml:space="preserve"> 6/6*100%</f>
        <v>1</v>
      </c>
      <c r="ED24" s="23"/>
      <c r="EE24" s="202"/>
    </row>
    <row r="25" spans="2:150" ht="30" customHeight="1" thickBot="1">
      <c r="AT25" s="794" t="s">
        <v>253</v>
      </c>
      <c r="AU25" s="795" t="s">
        <v>254</v>
      </c>
      <c r="AV25" s="795"/>
      <c r="DV25" s="792" t="s">
        <v>252</v>
      </c>
    </row>
    <row r="26" spans="2:150" ht="15.75">
      <c r="B26" s="24" t="s">
        <v>152</v>
      </c>
      <c r="C26" s="25"/>
      <c r="D26" s="25"/>
      <c r="E26" s="25"/>
      <c r="F26" s="25"/>
      <c r="G26" s="25"/>
      <c r="H26" s="25"/>
      <c r="I26" s="25"/>
      <c r="J26" s="74"/>
      <c r="K26" s="74"/>
      <c r="L26" s="74"/>
      <c r="M26" s="74"/>
      <c r="N26" s="75"/>
      <c r="O26" s="75"/>
      <c r="P26" s="76"/>
      <c r="Q26" s="76"/>
      <c r="R26" s="76"/>
      <c r="S26" s="97"/>
      <c r="T26" s="98"/>
      <c r="U26" s="98"/>
      <c r="V26" s="98"/>
      <c r="W26" s="98"/>
      <c r="X26" s="99"/>
      <c r="Y26" s="99"/>
      <c r="Z26" s="97"/>
      <c r="AA26" s="97"/>
      <c r="AB26" s="97"/>
      <c r="AC26" s="97"/>
      <c r="AD26" s="98"/>
      <c r="AE26" s="98"/>
      <c r="AF26" s="98"/>
      <c r="AG26" s="98"/>
      <c r="AH26" s="97"/>
      <c r="AI26" s="97"/>
      <c r="AJ26" s="97"/>
      <c r="AK26" s="97"/>
      <c r="AL26" s="97"/>
      <c r="AM26" s="97"/>
      <c r="AN26" s="98"/>
      <c r="AO26" s="98"/>
      <c r="AP26" s="98"/>
      <c r="AQ26" s="98"/>
      <c r="AR26" s="99"/>
      <c r="AS26" s="99"/>
      <c r="AT26" s="97"/>
      <c r="AU26" s="97"/>
      <c r="AV26" s="97"/>
      <c r="AW26" s="97"/>
      <c r="AX26" s="98"/>
      <c r="AY26" s="98"/>
      <c r="AZ26" s="98"/>
      <c r="BA26" s="98"/>
      <c r="BB26" s="99"/>
      <c r="BC26" s="99"/>
      <c r="BD26" s="97"/>
      <c r="BE26" s="97"/>
      <c r="BF26" s="97"/>
      <c r="BG26" s="97"/>
      <c r="BH26" s="98"/>
      <c r="BI26" s="98"/>
      <c r="BJ26" s="98"/>
      <c r="BK26" s="98"/>
      <c r="BL26" s="99"/>
      <c r="BM26" s="99"/>
      <c r="BN26" s="97"/>
      <c r="BO26" s="97"/>
      <c r="BP26" s="99"/>
      <c r="BQ26" s="99"/>
      <c r="BR26" s="97"/>
      <c r="BS26" s="97"/>
      <c r="BT26" s="97"/>
      <c r="BU26" s="97"/>
      <c r="BV26" s="97"/>
      <c r="BW26" s="97"/>
      <c r="BX26" s="97"/>
      <c r="BY26" s="98"/>
      <c r="BZ26" s="99"/>
      <c r="CA26" s="99"/>
      <c r="CB26" s="97"/>
      <c r="CC26" s="97"/>
      <c r="CD26" s="97"/>
      <c r="CE26" s="97"/>
      <c r="CF26" s="97"/>
      <c r="CG26" s="97"/>
      <c r="CH26" s="97"/>
      <c r="CI26" s="98"/>
      <c r="CJ26" s="99"/>
      <c r="CK26" s="99"/>
      <c r="CL26" s="97"/>
      <c r="CM26" s="97"/>
      <c r="CN26" s="97"/>
      <c r="CO26" s="97"/>
      <c r="CP26" s="97"/>
      <c r="CQ26" s="97"/>
      <c r="CR26" s="97"/>
      <c r="CS26" s="98"/>
      <c r="CT26" s="99"/>
      <c r="CU26" s="99"/>
      <c r="CV26" s="97"/>
      <c r="CW26" s="97"/>
      <c r="CX26" s="97"/>
      <c r="CY26" s="97"/>
      <c r="CZ26" s="97"/>
      <c r="DA26" s="97"/>
      <c r="DB26" s="97"/>
      <c r="DC26" s="98"/>
      <c r="DD26" s="99"/>
      <c r="DE26" s="99"/>
      <c r="DF26" s="97"/>
      <c r="DG26" s="97"/>
      <c r="DH26" s="97"/>
      <c r="DI26" s="97"/>
      <c r="DJ26" s="97"/>
      <c r="DK26" s="97"/>
      <c r="DL26" s="97"/>
      <c r="DM26" s="98"/>
      <c r="DN26" s="99"/>
      <c r="DO26" s="99"/>
      <c r="DP26" s="97"/>
      <c r="DQ26" s="97"/>
      <c r="DR26" s="97"/>
      <c r="DS26" s="97"/>
      <c r="DT26" s="97"/>
      <c r="DU26" s="97"/>
      <c r="DV26" s="97"/>
    </row>
    <row r="28" spans="2:150">
      <c r="B28" s="26"/>
      <c r="C28" s="27"/>
      <c r="D28" s="27"/>
      <c r="E28" s="27"/>
      <c r="F28" s="27"/>
      <c r="G28" s="28"/>
      <c r="H28" s="28"/>
      <c r="I28" s="77"/>
      <c r="J28" s="77"/>
      <c r="K28" s="77"/>
      <c r="L28" s="77"/>
      <c r="M28" s="77"/>
      <c r="N28" s="7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c r="BT28" s="27"/>
      <c r="BU28" s="27"/>
      <c r="BV28" s="27"/>
      <c r="BW28" s="27"/>
      <c r="BX28" s="27"/>
      <c r="BY28" s="27"/>
      <c r="BZ28" s="27"/>
      <c r="CA28" s="27"/>
      <c r="CB28" s="27"/>
      <c r="CC28" s="27"/>
      <c r="CD28" s="27"/>
      <c r="CE28" s="27"/>
      <c r="CF28" s="27"/>
      <c r="CG28" s="27"/>
      <c r="CH28" s="27"/>
      <c r="CI28" s="27"/>
      <c r="CJ28" s="27"/>
      <c r="CK28" s="27"/>
      <c r="CL28" s="27"/>
      <c r="CM28" s="27"/>
      <c r="CN28" s="27"/>
      <c r="CO28" s="27"/>
      <c r="CP28" s="27"/>
      <c r="CQ28" s="27"/>
      <c r="CR28" s="27"/>
      <c r="CS28" s="27"/>
      <c r="CT28" s="27"/>
      <c r="CU28" s="27"/>
      <c r="CV28" s="27"/>
      <c r="CW28" s="27"/>
      <c r="CX28" s="27"/>
      <c r="CY28" s="27"/>
      <c r="CZ28" s="27"/>
      <c r="DA28" s="27"/>
      <c r="DB28" s="27"/>
      <c r="DC28" s="27"/>
      <c r="DD28" s="27"/>
      <c r="DE28" s="27"/>
      <c r="DF28" s="27"/>
      <c r="DG28" s="27"/>
      <c r="DH28" s="27"/>
      <c r="DI28" s="27"/>
      <c r="DJ28" s="27"/>
      <c r="DK28" s="27"/>
      <c r="DL28" s="27"/>
      <c r="DM28" s="27"/>
      <c r="DN28" s="27"/>
      <c r="DO28" s="27"/>
      <c r="DP28" s="27"/>
      <c r="DQ28" s="27"/>
      <c r="DR28" s="27"/>
      <c r="DS28" s="27"/>
      <c r="DT28" s="27"/>
      <c r="DU28" s="27"/>
      <c r="DV28" s="27"/>
      <c r="DW28" s="27"/>
      <c r="DX28" s="27"/>
      <c r="DY28" s="27"/>
      <c r="DZ28" s="27"/>
      <c r="EA28" s="27"/>
      <c r="EB28" s="27"/>
      <c r="EC28" s="27"/>
      <c r="ED28" s="27"/>
      <c r="EE28" s="203"/>
    </row>
    <row r="29" spans="2:150">
      <c r="B29" s="664" t="s">
        <v>46</v>
      </c>
      <c r="C29" s="665"/>
      <c r="D29" s="665"/>
      <c r="E29" s="665" t="s">
        <v>47</v>
      </c>
      <c r="F29" s="665"/>
      <c r="G29" s="665"/>
      <c r="H29" s="29" t="s">
        <v>153</v>
      </c>
      <c r="I29" s="34"/>
      <c r="J29" s="78"/>
      <c r="K29" s="78"/>
      <c r="L29" s="78"/>
      <c r="M29" s="78"/>
      <c r="N29" s="79"/>
      <c r="O29" s="79"/>
      <c r="P29" s="79"/>
      <c r="Q29" s="79"/>
      <c r="R29" s="34"/>
      <c r="S29" s="78"/>
      <c r="T29" s="34"/>
      <c r="U29" s="34"/>
      <c r="V29" s="34"/>
      <c r="W29" s="34"/>
      <c r="X29" s="79"/>
      <c r="Y29" s="79"/>
      <c r="Z29" s="79"/>
      <c r="AA29" s="79"/>
      <c r="AB29" s="78"/>
      <c r="AC29" s="34"/>
      <c r="AD29" s="34"/>
      <c r="AE29" s="34"/>
      <c r="AF29" s="34"/>
      <c r="AG29" s="34"/>
      <c r="AH29" s="79"/>
      <c r="AI29" s="79"/>
      <c r="AJ29" s="79"/>
      <c r="AK29" s="79"/>
      <c r="AL29" s="34"/>
      <c r="AM29" s="34"/>
      <c r="AN29" s="34"/>
      <c r="AO29" s="34"/>
      <c r="AP29" s="34"/>
      <c r="AQ29" s="34"/>
      <c r="AR29" s="79"/>
      <c r="AS29" s="79"/>
      <c r="AT29" s="79"/>
      <c r="AU29" s="79"/>
      <c r="AV29" s="34"/>
      <c r="AW29" s="34"/>
      <c r="AX29" s="34"/>
      <c r="AY29" s="34"/>
      <c r="AZ29" s="34"/>
      <c r="BA29" s="34"/>
      <c r="BB29" s="79"/>
      <c r="BC29" s="79"/>
      <c r="BD29" s="79"/>
      <c r="BE29" s="79"/>
      <c r="BF29" s="34"/>
      <c r="BG29" s="34"/>
      <c r="BH29" s="34"/>
      <c r="BI29" s="34"/>
      <c r="BJ29" s="34"/>
      <c r="BK29" s="34"/>
      <c r="BL29" s="79"/>
      <c r="BM29" s="79"/>
      <c r="BN29" s="79"/>
      <c r="BO29" s="79"/>
      <c r="BP29" s="34"/>
      <c r="BQ29" s="34"/>
      <c r="BR29" s="34"/>
      <c r="BS29" s="34"/>
      <c r="BT29" s="34"/>
      <c r="BU29" s="34"/>
      <c r="BV29" s="79"/>
      <c r="BW29" s="79"/>
      <c r="BX29" s="79"/>
      <c r="BY29" s="79"/>
      <c r="BZ29" s="34"/>
      <c r="CA29" s="34"/>
      <c r="CB29" s="34"/>
      <c r="CC29" s="34"/>
      <c r="CD29" s="34"/>
      <c r="CE29" s="34"/>
      <c r="CF29" s="79"/>
      <c r="CG29" s="79"/>
      <c r="CH29" s="79"/>
      <c r="CI29" s="79"/>
      <c r="CJ29" s="34"/>
      <c r="CK29" s="34"/>
      <c r="CL29" s="34"/>
      <c r="CM29" s="34"/>
      <c r="CN29" s="34"/>
      <c r="CO29" s="34"/>
      <c r="CP29" s="79"/>
      <c r="CQ29" s="79"/>
      <c r="CR29" s="79"/>
      <c r="CS29" s="79"/>
      <c r="CT29" s="34"/>
      <c r="CU29" s="34"/>
      <c r="CV29" s="34"/>
      <c r="CW29" s="34"/>
      <c r="CX29" s="34"/>
      <c r="CY29" s="34"/>
      <c r="CZ29" s="79"/>
      <c r="DA29" s="79"/>
      <c r="DB29" s="79"/>
      <c r="DC29" s="79"/>
      <c r="DD29" s="34"/>
      <c r="DE29" s="34"/>
      <c r="DF29" s="34"/>
      <c r="DG29" s="34"/>
      <c r="DH29" s="34"/>
      <c r="DI29" s="34"/>
      <c r="DJ29" s="79"/>
      <c r="DK29" s="79"/>
      <c r="DL29" s="79"/>
      <c r="DM29" s="79"/>
      <c r="DN29" s="34"/>
      <c r="DO29" s="34"/>
      <c r="DP29" s="34"/>
      <c r="DQ29" s="34"/>
      <c r="DR29" s="34"/>
      <c r="DS29" s="34"/>
      <c r="DT29" s="79"/>
      <c r="DU29" s="79"/>
      <c r="DV29" s="79"/>
      <c r="DW29" s="79"/>
      <c r="DX29" s="34"/>
      <c r="DY29" s="34"/>
      <c r="DZ29" s="34"/>
      <c r="EA29" s="34"/>
      <c r="EB29" s="34"/>
      <c r="EC29" s="34"/>
      <c r="ED29" s="34"/>
      <c r="EE29" s="204"/>
    </row>
    <row r="30" spans="2:150">
      <c r="B30" s="30"/>
      <c r="C30" s="31"/>
      <c r="D30" s="32"/>
      <c r="E30" s="33"/>
      <c r="F30" s="29"/>
      <c r="G30" s="29"/>
      <c r="H30" s="29"/>
      <c r="I30" s="80"/>
      <c r="J30" s="81"/>
      <c r="K30" s="81"/>
      <c r="L30" s="81"/>
      <c r="M30" s="81"/>
      <c r="N30" s="654" t="s">
        <v>180</v>
      </c>
      <c r="O30" s="654"/>
      <c r="P30" s="654"/>
      <c r="Q30" s="654"/>
      <c r="R30" s="34"/>
      <c r="S30" s="34"/>
      <c r="T30" s="34"/>
      <c r="U30" s="34"/>
      <c r="V30" s="34"/>
      <c r="W30" s="34"/>
      <c r="X30" s="654"/>
      <c r="Y30" s="654"/>
      <c r="Z30" s="654"/>
      <c r="AA30" s="654"/>
      <c r="AB30" s="34"/>
      <c r="AC30" s="34"/>
      <c r="AD30" s="34"/>
      <c r="AE30" s="34"/>
      <c r="AF30" s="34"/>
      <c r="AG30" s="34"/>
      <c r="AH30" s="654"/>
      <c r="AI30" s="654"/>
      <c r="AJ30" s="654"/>
      <c r="AK30" s="654"/>
      <c r="AL30" s="34"/>
      <c r="AM30" s="34"/>
      <c r="AN30" s="34"/>
      <c r="AO30" s="34"/>
      <c r="AP30" s="34"/>
      <c r="AQ30" s="34"/>
      <c r="AR30" s="654"/>
      <c r="AS30" s="654"/>
      <c r="AT30" s="654"/>
      <c r="AU30" s="654"/>
      <c r="AV30" s="34"/>
      <c r="AW30" s="34"/>
      <c r="AX30" s="34"/>
      <c r="AY30" s="34"/>
      <c r="AZ30" s="34"/>
      <c r="BA30" s="34"/>
      <c r="BB30" s="654"/>
      <c r="BC30" s="654"/>
      <c r="BD30" s="654"/>
      <c r="BE30" s="654"/>
      <c r="BF30" s="34"/>
      <c r="BG30" s="34"/>
      <c r="BH30" s="34"/>
      <c r="BI30" s="34"/>
      <c r="BJ30" s="34"/>
      <c r="BK30" s="34"/>
      <c r="BL30" s="654"/>
      <c r="BM30" s="654"/>
      <c r="BN30" s="654"/>
      <c r="BO30" s="654"/>
      <c r="BP30" s="34"/>
      <c r="BQ30" s="34"/>
      <c r="BR30" s="34"/>
      <c r="BS30" s="34"/>
      <c r="BT30" s="34"/>
      <c r="BU30" s="34"/>
      <c r="BV30" s="654"/>
      <c r="BW30" s="654"/>
      <c r="BX30" s="654"/>
      <c r="BY30" s="654"/>
      <c r="BZ30" s="34"/>
      <c r="CA30" s="34"/>
      <c r="CB30" s="34"/>
      <c r="CC30" s="34"/>
      <c r="CD30" s="34"/>
      <c r="CE30" s="34"/>
      <c r="CF30" s="654"/>
      <c r="CG30" s="654"/>
      <c r="CH30" s="654"/>
      <c r="CI30" s="654"/>
      <c r="CJ30" s="34"/>
      <c r="CK30" s="34"/>
      <c r="CL30" s="34"/>
      <c r="CM30" s="34"/>
      <c r="CN30" s="34"/>
      <c r="CO30" s="34"/>
      <c r="CP30" s="654"/>
      <c r="CQ30" s="654"/>
      <c r="CR30" s="654"/>
      <c r="CS30" s="654"/>
      <c r="CT30" s="34"/>
      <c r="CU30" s="34"/>
      <c r="CV30" s="34"/>
      <c r="CW30" s="34"/>
      <c r="CX30" s="34"/>
      <c r="CY30" s="34"/>
      <c r="CZ30" s="654"/>
      <c r="DA30" s="654"/>
      <c r="DB30" s="654"/>
      <c r="DC30" s="654"/>
      <c r="DD30" s="34"/>
      <c r="DE30" s="34"/>
      <c r="DF30" s="34"/>
      <c r="DG30" s="34"/>
      <c r="DH30" s="34"/>
      <c r="DI30" s="34"/>
      <c r="DJ30" s="654"/>
      <c r="DK30" s="654"/>
      <c r="DL30" s="654"/>
      <c r="DM30" s="654"/>
      <c r="DN30" s="34"/>
      <c r="DO30" s="34"/>
      <c r="DP30" s="34"/>
      <c r="DQ30" s="34"/>
      <c r="DR30" s="34"/>
      <c r="DS30" s="34"/>
      <c r="DT30" s="654"/>
      <c r="DU30" s="654"/>
      <c r="DV30" s="654"/>
      <c r="DW30" s="654"/>
      <c r="DX30" s="34"/>
      <c r="DY30" s="34"/>
      <c r="DZ30" s="34"/>
      <c r="EA30" s="34"/>
      <c r="EB30" s="34"/>
      <c r="EC30" s="34"/>
      <c r="ED30" s="34"/>
      <c r="EE30" s="204"/>
    </row>
    <row r="31" spans="2:150">
      <c r="B31" s="30"/>
      <c r="C31" s="31"/>
      <c r="D31" s="32"/>
      <c r="E31" s="33"/>
      <c r="F31" s="34"/>
      <c r="G31" s="35"/>
      <c r="H31" s="35"/>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34"/>
      <c r="BT31" s="34"/>
      <c r="BU31" s="34"/>
      <c r="BV31" s="34"/>
      <c r="BW31" s="34"/>
      <c r="BX31" s="34"/>
      <c r="BY31" s="34"/>
      <c r="BZ31" s="34"/>
      <c r="CA31" s="34"/>
      <c r="CB31" s="34"/>
      <c r="CC31" s="34"/>
      <c r="CD31" s="34"/>
      <c r="CE31" s="34"/>
      <c r="CF31" s="34"/>
      <c r="CG31" s="34"/>
      <c r="CH31" s="34"/>
      <c r="CI31" s="34"/>
      <c r="CJ31" s="34"/>
      <c r="CK31" s="34"/>
      <c r="CL31" s="34"/>
      <c r="CM31" s="34"/>
      <c r="CN31" s="34"/>
      <c r="CO31" s="34"/>
      <c r="CP31" s="34"/>
      <c r="CQ31" s="34"/>
      <c r="CR31" s="34"/>
      <c r="CS31" s="34"/>
      <c r="CT31" s="34"/>
      <c r="CU31" s="34"/>
      <c r="CV31" s="34"/>
      <c r="CW31" s="34"/>
      <c r="CX31" s="34"/>
      <c r="CY31" s="34"/>
      <c r="CZ31" s="34"/>
      <c r="DA31" s="34"/>
      <c r="DB31" s="34"/>
      <c r="DC31" s="34"/>
      <c r="DD31" s="34"/>
      <c r="DE31" s="34"/>
      <c r="DF31" s="34"/>
      <c r="DG31" s="34"/>
      <c r="DH31" s="34"/>
      <c r="DI31" s="34"/>
      <c r="DJ31" s="34"/>
      <c r="DK31" s="34"/>
      <c r="DL31" s="34"/>
      <c r="DM31" s="34"/>
      <c r="DN31" s="34"/>
      <c r="DO31" s="34"/>
      <c r="DP31" s="34"/>
      <c r="DQ31" s="34"/>
      <c r="DR31" s="34"/>
      <c r="DS31" s="34"/>
      <c r="DT31" s="34"/>
      <c r="DU31" s="34"/>
      <c r="DV31" s="34"/>
      <c r="DW31" s="34"/>
      <c r="DX31" s="34"/>
      <c r="DY31" s="34"/>
      <c r="DZ31" s="34"/>
      <c r="EA31" s="34"/>
      <c r="EB31" s="34"/>
      <c r="EC31" s="34"/>
      <c r="ED31" s="34"/>
      <c r="EE31" s="204"/>
    </row>
    <row r="32" spans="2:150" ht="28.5">
      <c r="B32" s="658" t="s">
        <v>154</v>
      </c>
      <c r="C32" s="659"/>
      <c r="D32" s="659"/>
      <c r="E32" s="659" t="s">
        <v>49</v>
      </c>
      <c r="F32" s="659"/>
      <c r="G32" s="659"/>
      <c r="H32" s="29" t="s">
        <v>155</v>
      </c>
      <c r="I32" s="34"/>
      <c r="J32" s="78"/>
      <c r="K32" s="78"/>
      <c r="L32" s="78"/>
      <c r="M32" s="78"/>
      <c r="N32" s="79"/>
      <c r="O32" s="79"/>
      <c r="P32" s="79"/>
      <c r="Q32" s="79"/>
      <c r="R32" s="34"/>
      <c r="S32" s="78"/>
      <c r="T32" s="34"/>
      <c r="U32" s="34"/>
      <c r="V32" s="34"/>
      <c r="W32" s="34"/>
      <c r="X32" s="79"/>
      <c r="Y32" s="79"/>
      <c r="Z32" s="79"/>
      <c r="AA32" s="79"/>
      <c r="AB32" s="78"/>
      <c r="AC32" s="34"/>
      <c r="AD32" s="34"/>
      <c r="AE32" s="34"/>
      <c r="AF32" s="34"/>
      <c r="AG32" s="34"/>
      <c r="AH32" s="79"/>
      <c r="AI32" s="79"/>
      <c r="AJ32" s="79"/>
      <c r="AK32" s="79"/>
      <c r="AL32" s="34"/>
      <c r="AM32" s="34"/>
      <c r="AN32" s="34"/>
      <c r="AO32" s="34"/>
      <c r="AP32" s="34"/>
      <c r="AQ32" s="34"/>
      <c r="AR32" s="79"/>
      <c r="AS32" s="79"/>
      <c r="AT32" s="79"/>
      <c r="AU32" s="79"/>
      <c r="AV32" s="34"/>
      <c r="AW32" s="34"/>
      <c r="AX32" s="34"/>
      <c r="AY32" s="34"/>
      <c r="AZ32" s="34"/>
      <c r="BA32" s="34"/>
      <c r="BB32" s="79"/>
      <c r="BC32" s="79"/>
      <c r="BD32" s="79"/>
      <c r="BE32" s="79"/>
      <c r="BF32" s="34"/>
      <c r="BG32" s="34"/>
      <c r="BH32" s="34"/>
      <c r="BI32" s="34"/>
      <c r="BJ32" s="34"/>
      <c r="BK32" s="34"/>
      <c r="BL32" s="79"/>
      <c r="BM32" s="79"/>
      <c r="BN32" s="79"/>
      <c r="BO32" s="79"/>
      <c r="BP32" s="34"/>
      <c r="BQ32" s="34"/>
      <c r="BR32" s="34"/>
      <c r="BS32" s="34"/>
      <c r="BT32" s="34"/>
      <c r="BU32" s="34"/>
      <c r="BV32" s="79"/>
      <c r="BW32" s="79"/>
      <c r="BX32" s="79"/>
      <c r="BY32" s="79"/>
      <c r="BZ32" s="34"/>
      <c r="CA32" s="34"/>
      <c r="CB32" s="34"/>
      <c r="CC32" s="34"/>
      <c r="CD32" s="34"/>
      <c r="CE32" s="34"/>
      <c r="CF32" s="79"/>
      <c r="CG32" s="79"/>
      <c r="CH32" s="79"/>
      <c r="CI32" s="79"/>
      <c r="CJ32" s="34"/>
      <c r="CK32" s="34"/>
      <c r="CL32" s="34"/>
      <c r="CM32" s="34"/>
      <c r="CN32" s="34"/>
      <c r="CO32" s="34"/>
      <c r="CP32" s="79"/>
      <c r="CQ32" s="79"/>
      <c r="CR32" s="79"/>
      <c r="CS32" s="79"/>
      <c r="CT32" s="34"/>
      <c r="CU32" s="34"/>
      <c r="CV32" s="34"/>
      <c r="CW32" s="34"/>
      <c r="CX32" s="34"/>
      <c r="CY32" s="34"/>
      <c r="CZ32" s="79"/>
      <c r="DA32" s="79"/>
      <c r="DB32" s="79"/>
      <c r="DC32" s="79"/>
      <c r="DD32" s="34"/>
      <c r="DE32" s="34"/>
      <c r="DF32" s="34"/>
      <c r="DG32" s="34"/>
      <c r="DH32" s="34"/>
      <c r="DI32" s="34"/>
      <c r="DJ32" s="79"/>
      <c r="DK32" s="79"/>
      <c r="DL32" s="79"/>
      <c r="DM32" s="79"/>
      <c r="DN32" s="34"/>
      <c r="DO32" s="34"/>
      <c r="DP32" s="34"/>
      <c r="DQ32" s="34"/>
      <c r="DR32" s="34"/>
      <c r="DS32" s="34"/>
      <c r="DT32" s="79"/>
      <c r="DU32" s="79"/>
      <c r="DV32" s="79"/>
      <c r="DW32" s="79"/>
      <c r="DX32" s="34"/>
      <c r="DY32" s="34"/>
      <c r="DZ32" s="34"/>
      <c r="EA32" s="34"/>
      <c r="EB32" s="34"/>
      <c r="EC32" s="34"/>
      <c r="ED32" s="34"/>
      <c r="EE32" s="204"/>
    </row>
    <row r="33" spans="2:135">
      <c r="B33" s="633" t="s">
        <v>181</v>
      </c>
      <c r="C33" s="634"/>
      <c r="D33" s="634"/>
      <c r="E33" s="634" t="s">
        <v>157</v>
      </c>
      <c r="F33" s="634"/>
      <c r="G33" s="634"/>
      <c r="H33" s="36"/>
      <c r="I33" s="82"/>
      <c r="J33" s="82"/>
      <c r="K33" s="82"/>
      <c r="L33" s="82"/>
      <c r="M33" s="82"/>
      <c r="N33" s="635" t="s">
        <v>205</v>
      </c>
      <c r="O33" s="635"/>
      <c r="P33" s="635"/>
      <c r="Q33" s="635"/>
      <c r="R33" s="100"/>
      <c r="S33" s="100"/>
      <c r="T33" s="100"/>
      <c r="U33" s="100"/>
      <c r="V33" s="100"/>
      <c r="W33" s="100"/>
      <c r="X33" s="100"/>
      <c r="Y33" s="100"/>
      <c r="Z33" s="100"/>
      <c r="AA33" s="100"/>
      <c r="AB33" s="100"/>
      <c r="AC33" s="100"/>
      <c r="AD33" s="100"/>
      <c r="AE33" s="100"/>
      <c r="AF33" s="100"/>
      <c r="AG33" s="100"/>
      <c r="AH33" s="100"/>
      <c r="AI33" s="100"/>
      <c r="AJ33" s="100"/>
      <c r="AK33" s="100"/>
      <c r="AL33" s="100"/>
      <c r="AM33" s="100"/>
      <c r="AN33" s="100"/>
      <c r="AO33" s="100"/>
      <c r="AP33" s="100"/>
      <c r="AQ33" s="100"/>
      <c r="AR33" s="100"/>
      <c r="AS33" s="100"/>
      <c r="AT33" s="100"/>
      <c r="AU33" s="100"/>
      <c r="AV33" s="100"/>
      <c r="AW33" s="100"/>
      <c r="AX33" s="100"/>
      <c r="AY33" s="100"/>
      <c r="AZ33" s="100"/>
      <c r="BA33" s="100"/>
      <c r="BB33" s="100"/>
      <c r="BC33" s="100"/>
      <c r="BD33" s="100"/>
      <c r="BE33" s="100"/>
      <c r="BF33" s="100"/>
      <c r="BG33" s="100"/>
      <c r="BH33" s="100"/>
      <c r="BI33" s="100"/>
      <c r="BJ33" s="100"/>
      <c r="BK33" s="100"/>
      <c r="BL33" s="100"/>
      <c r="BM33" s="100"/>
      <c r="BN33" s="100"/>
      <c r="BO33" s="100"/>
      <c r="BP33" s="100"/>
      <c r="BQ33" s="100"/>
      <c r="BR33" s="100"/>
      <c r="BS33" s="100"/>
      <c r="BT33" s="100"/>
      <c r="BU33" s="100"/>
      <c r="BV33" s="100"/>
      <c r="BW33" s="100"/>
      <c r="BX33" s="100"/>
      <c r="BY33" s="100"/>
      <c r="BZ33" s="100"/>
      <c r="CA33" s="100"/>
      <c r="CB33" s="100"/>
      <c r="CC33" s="100"/>
      <c r="CD33" s="100"/>
      <c r="CE33" s="100"/>
      <c r="CF33" s="100"/>
      <c r="CG33" s="100"/>
      <c r="CH33" s="100"/>
      <c r="CI33" s="100"/>
      <c r="CJ33" s="100"/>
      <c r="CK33" s="100"/>
      <c r="CL33" s="100"/>
      <c r="CM33" s="100"/>
      <c r="CN33" s="100"/>
      <c r="CO33" s="100"/>
      <c r="CP33" s="100"/>
      <c r="CQ33" s="100"/>
      <c r="CR33" s="100"/>
      <c r="CS33" s="100"/>
      <c r="CT33" s="100"/>
      <c r="CU33" s="100"/>
      <c r="CV33" s="100"/>
      <c r="CW33" s="100"/>
      <c r="CX33" s="100"/>
      <c r="CY33" s="100"/>
      <c r="CZ33" s="100"/>
      <c r="DA33" s="100"/>
      <c r="DB33" s="100"/>
      <c r="DC33" s="100"/>
      <c r="DD33" s="100"/>
      <c r="DE33" s="100"/>
      <c r="DF33" s="100"/>
      <c r="DG33" s="100"/>
      <c r="DH33" s="100"/>
      <c r="DI33" s="100"/>
      <c r="DJ33" s="100"/>
      <c r="DK33" s="100"/>
      <c r="DL33" s="100"/>
      <c r="DM33" s="100"/>
      <c r="DN33" s="100"/>
      <c r="DO33" s="100"/>
      <c r="DP33" s="100"/>
      <c r="DQ33" s="100"/>
      <c r="DR33" s="100"/>
      <c r="DS33" s="100"/>
      <c r="DT33" s="100"/>
      <c r="DU33" s="100"/>
      <c r="DV33" s="100"/>
      <c r="DW33" s="100"/>
      <c r="DX33" s="100"/>
      <c r="DY33" s="100"/>
      <c r="DZ33" s="100"/>
      <c r="EA33" s="100"/>
      <c r="EB33" s="100"/>
      <c r="EC33" s="100"/>
      <c r="ED33" s="100"/>
      <c r="EE33" s="205"/>
    </row>
  </sheetData>
  <mergeCells count="154">
    <mergeCell ref="CQ10:CZ10"/>
    <mergeCell ref="DA10:DJ10"/>
    <mergeCell ref="DK10:DT10"/>
    <mergeCell ref="DU10:DZ10"/>
    <mergeCell ref="AG1:AM1"/>
    <mergeCell ref="AG2:AM2"/>
    <mergeCell ref="AG3:AM3"/>
    <mergeCell ref="AG4:AM4"/>
    <mergeCell ref="B5:U5"/>
    <mergeCell ref="B6:U6"/>
    <mergeCell ref="F10:Q10"/>
    <mergeCell ref="R10:AA10"/>
    <mergeCell ref="AB10:AK10"/>
    <mergeCell ref="AL10:AU10"/>
    <mergeCell ref="EC10:EE10"/>
    <mergeCell ref="F11:Q11"/>
    <mergeCell ref="R11:AA11"/>
    <mergeCell ref="EC11:EE11"/>
    <mergeCell ref="H13:Q13"/>
    <mergeCell ref="R13:AA13"/>
    <mergeCell ref="AB13:AK13"/>
    <mergeCell ref="AL13:AU13"/>
    <mergeCell ref="AV13:BE13"/>
    <mergeCell ref="BF13:BO13"/>
    <mergeCell ref="BP13:BY13"/>
    <mergeCell ref="BZ13:CI13"/>
    <mergeCell ref="CJ13:CS13"/>
    <mergeCell ref="CT13:DC13"/>
    <mergeCell ref="DD13:DM13"/>
    <mergeCell ref="DN13:DW13"/>
    <mergeCell ref="DX13:DZ13"/>
    <mergeCell ref="EA13:EB13"/>
    <mergeCell ref="ED13:EE13"/>
    <mergeCell ref="AV10:BE10"/>
    <mergeCell ref="BF10:BO10"/>
    <mergeCell ref="BP10:BV10"/>
    <mergeCell ref="BW10:CF10"/>
    <mergeCell ref="CG10:CP10"/>
    <mergeCell ref="J14:L14"/>
    <mergeCell ref="M14:O14"/>
    <mergeCell ref="T14:V14"/>
    <mergeCell ref="W14:Y14"/>
    <mergeCell ref="AD14:AF14"/>
    <mergeCell ref="AG14:AI14"/>
    <mergeCell ref="AN14:AP14"/>
    <mergeCell ref="AQ14:AS14"/>
    <mergeCell ref="AX14:AZ14"/>
    <mergeCell ref="AL14:AL15"/>
    <mergeCell ref="AM14:AM15"/>
    <mergeCell ref="CV14:CX14"/>
    <mergeCell ref="CY14:DA14"/>
    <mergeCell ref="DF14:DH14"/>
    <mergeCell ref="DI14:DK14"/>
    <mergeCell ref="DP14:DR14"/>
    <mergeCell ref="DS14:DU14"/>
    <mergeCell ref="C16:E16"/>
    <mergeCell ref="C17:E17"/>
    <mergeCell ref="C18:E18"/>
    <mergeCell ref="AT14:AT15"/>
    <mergeCell ref="AU14:AU15"/>
    <mergeCell ref="AV14:AV15"/>
    <mergeCell ref="AW14:AW15"/>
    <mergeCell ref="BD14:BD15"/>
    <mergeCell ref="BE14:BE15"/>
    <mergeCell ref="BF14:BF15"/>
    <mergeCell ref="BG14:BG15"/>
    <mergeCell ref="BN14:BN15"/>
    <mergeCell ref="BO14:BO15"/>
    <mergeCell ref="BP14:BP15"/>
    <mergeCell ref="BQ14:BQ15"/>
    <mergeCell ref="BX14:BX15"/>
    <mergeCell ref="BY14:BY15"/>
    <mergeCell ref="BZ14:BZ15"/>
    <mergeCell ref="CZ30:DC30"/>
    <mergeCell ref="DJ30:DM30"/>
    <mergeCell ref="C19:E19"/>
    <mergeCell ref="C20:E20"/>
    <mergeCell ref="C21:E21"/>
    <mergeCell ref="C22:E22"/>
    <mergeCell ref="C24:E24"/>
    <mergeCell ref="B29:D29"/>
    <mergeCell ref="E29:G29"/>
    <mergeCell ref="N30:Q30"/>
    <mergeCell ref="X30:AA30"/>
    <mergeCell ref="AH30:AK30"/>
    <mergeCell ref="AR30:AU30"/>
    <mergeCell ref="BB30:BE30"/>
    <mergeCell ref="BL30:BO30"/>
    <mergeCell ref="BV30:BY30"/>
    <mergeCell ref="CF30:CI30"/>
    <mergeCell ref="CP30:CS30"/>
    <mergeCell ref="AU25:AV25"/>
    <mergeCell ref="BA14:BC14"/>
    <mergeCell ref="BH14:BJ14"/>
    <mergeCell ref="BK14:BM14"/>
    <mergeCell ref="BR14:BT14"/>
    <mergeCell ref="BU14:BW14"/>
    <mergeCell ref="CB14:CD14"/>
    <mergeCell ref="CE14:CG14"/>
    <mergeCell ref="CL14:CN14"/>
    <mergeCell ref="CO14:CQ14"/>
    <mergeCell ref="CA14:CA15"/>
    <mergeCell ref="CH14:CH15"/>
    <mergeCell ref="CI14:CI15"/>
    <mergeCell ref="CJ14:CJ15"/>
    <mergeCell ref="CK14:CK15"/>
    <mergeCell ref="DE14:DE15"/>
    <mergeCell ref="DL14:DL15"/>
    <mergeCell ref="DT30:DW30"/>
    <mergeCell ref="B32:D32"/>
    <mergeCell ref="E32:G32"/>
    <mergeCell ref="B33:D33"/>
    <mergeCell ref="E33:G33"/>
    <mergeCell ref="N33:Q33"/>
    <mergeCell ref="B13:B15"/>
    <mergeCell ref="B16:B21"/>
    <mergeCell ref="F13:F15"/>
    <mergeCell ref="G13:G15"/>
    <mergeCell ref="H14:H15"/>
    <mergeCell ref="I14:I15"/>
    <mergeCell ref="P14:P15"/>
    <mergeCell ref="Q14:Q15"/>
    <mergeCell ref="R14:R15"/>
    <mergeCell ref="S14:S15"/>
    <mergeCell ref="Z14:Z15"/>
    <mergeCell ref="AA14:AA15"/>
    <mergeCell ref="AB14:AB15"/>
    <mergeCell ref="AC14:AC15"/>
    <mergeCell ref="AJ14:AJ15"/>
    <mergeCell ref="AK14:AK15"/>
    <mergeCell ref="EB14:EB15"/>
    <mergeCell ref="B1:F4"/>
    <mergeCell ref="G1:I4"/>
    <mergeCell ref="J1:AF4"/>
    <mergeCell ref="C13:E15"/>
    <mergeCell ref="B8:E9"/>
    <mergeCell ref="F8:EE9"/>
    <mergeCell ref="B10:E11"/>
    <mergeCell ref="DM14:DM15"/>
    <mergeCell ref="DN14:DN15"/>
    <mergeCell ref="DO14:DO15"/>
    <mergeCell ref="DV14:DV15"/>
    <mergeCell ref="DW14:DW15"/>
    <mergeCell ref="DX14:DX15"/>
    <mergeCell ref="DY14:DY15"/>
    <mergeCell ref="DZ14:DZ15"/>
    <mergeCell ref="EA14:EA15"/>
    <mergeCell ref="CR14:CR15"/>
    <mergeCell ref="CS14:CS15"/>
    <mergeCell ref="CT14:CT15"/>
    <mergeCell ref="CU14:CU15"/>
    <mergeCell ref="DB14:DB15"/>
    <mergeCell ref="DC14:DC15"/>
    <mergeCell ref="DD14:DD15"/>
  </mergeCells>
  <pageMargins left="0.69930555555555596" right="0.69930555555555596" top="0.75" bottom="0.75" header="0.29930555555555599" footer="0.29930555555555599"/>
  <pageSetup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6:S44"/>
  <sheetViews>
    <sheetView topLeftCell="A4" zoomScaleNormal="100" workbookViewId="0">
      <selection activeCell="E40" sqref="E40"/>
    </sheetView>
  </sheetViews>
  <sheetFormatPr baseColWidth="10" defaultColWidth="9" defaultRowHeight="15"/>
  <cols>
    <col min="7" max="8" width="13.28515625" style="496" bestFit="1" customWidth="1"/>
    <col min="9" max="9" width="14.42578125" style="496" bestFit="1" customWidth="1"/>
    <col min="10" max="13" width="13.28515625" style="496" bestFit="1" customWidth="1"/>
    <col min="14" max="14" width="14.42578125" style="496" bestFit="1" customWidth="1"/>
    <col min="15" max="16" width="12.140625" style="496" bestFit="1" customWidth="1"/>
    <col min="17" max="18" width="13.28515625" style="496" bestFit="1" customWidth="1"/>
    <col min="19" max="19" width="13" style="496" bestFit="1" customWidth="1"/>
  </cols>
  <sheetData>
    <row r="6" spans="5:19" ht="16.5">
      <c r="E6" s="494" t="s">
        <v>98</v>
      </c>
      <c r="F6" s="494" t="s">
        <v>88</v>
      </c>
      <c r="G6" s="497" t="s">
        <v>99</v>
      </c>
      <c r="H6" s="497" t="s">
        <v>100</v>
      </c>
      <c r="I6" s="497" t="s">
        <v>101</v>
      </c>
      <c r="J6" s="497" t="s">
        <v>102</v>
      </c>
      <c r="K6" s="497" t="s">
        <v>103</v>
      </c>
      <c r="L6" s="497" t="s">
        <v>104</v>
      </c>
      <c r="M6" s="497" t="s">
        <v>105</v>
      </c>
      <c r="N6" s="497" t="s">
        <v>106</v>
      </c>
      <c r="O6" s="497" t="s">
        <v>107</v>
      </c>
      <c r="P6" s="497" t="s">
        <v>108</v>
      </c>
      <c r="Q6" s="497" t="s">
        <v>109</v>
      </c>
      <c r="R6" s="497" t="s">
        <v>110</v>
      </c>
    </row>
    <row r="7" spans="5:19" ht="16.5">
      <c r="E7" s="495">
        <v>2111</v>
      </c>
      <c r="F7" s="495" t="s">
        <v>189</v>
      </c>
      <c r="G7" s="498">
        <v>2500</v>
      </c>
      <c r="H7" s="498">
        <v>2500</v>
      </c>
      <c r="I7" s="498">
        <v>2500</v>
      </c>
      <c r="J7" s="498">
        <v>2500</v>
      </c>
      <c r="K7" s="498">
        <v>2500</v>
      </c>
      <c r="L7" s="498">
        <v>2500</v>
      </c>
      <c r="M7" s="498">
        <v>2500</v>
      </c>
      <c r="N7" s="498">
        <v>2500</v>
      </c>
      <c r="O7" s="498">
        <v>2500</v>
      </c>
      <c r="P7" s="498">
        <v>2500</v>
      </c>
      <c r="Q7" s="498">
        <v>2500</v>
      </c>
      <c r="R7" s="498">
        <v>2500</v>
      </c>
    </row>
    <row r="8" spans="5:19" ht="16.5">
      <c r="E8" s="495">
        <v>2111</v>
      </c>
      <c r="F8" s="495" t="s">
        <v>189</v>
      </c>
      <c r="G8" s="498">
        <v>6000</v>
      </c>
      <c r="H8" s="498">
        <v>6000</v>
      </c>
      <c r="I8" s="498">
        <v>0</v>
      </c>
      <c r="J8" s="498">
        <v>6000</v>
      </c>
      <c r="K8" s="498">
        <v>0</v>
      </c>
      <c r="L8" s="498">
        <v>0</v>
      </c>
      <c r="M8" s="498">
        <v>6000</v>
      </c>
      <c r="N8" s="498">
        <v>0</v>
      </c>
      <c r="O8" s="498">
        <v>0</v>
      </c>
      <c r="P8" s="498">
        <v>6000</v>
      </c>
      <c r="Q8" s="498">
        <v>0</v>
      </c>
      <c r="R8" s="498">
        <v>0</v>
      </c>
    </row>
    <row r="9" spans="5:19">
      <c r="G9" s="496">
        <f>SUM(G7:G8)</f>
        <v>8500</v>
      </c>
      <c r="H9" s="496">
        <f t="shared" ref="H9:R9" si="0">SUM(H7:H8)</f>
        <v>8500</v>
      </c>
      <c r="I9" s="496">
        <f t="shared" si="0"/>
        <v>2500</v>
      </c>
      <c r="J9" s="496">
        <f t="shared" si="0"/>
        <v>8500</v>
      </c>
      <c r="K9" s="496">
        <f t="shared" si="0"/>
        <v>2500</v>
      </c>
      <c r="L9" s="496">
        <f t="shared" si="0"/>
        <v>2500</v>
      </c>
      <c r="M9" s="496">
        <f t="shared" si="0"/>
        <v>8500</v>
      </c>
      <c r="N9" s="496">
        <f t="shared" si="0"/>
        <v>2500</v>
      </c>
      <c r="O9" s="496">
        <f t="shared" si="0"/>
        <v>2500</v>
      </c>
      <c r="P9" s="496">
        <f t="shared" si="0"/>
        <v>8500</v>
      </c>
      <c r="Q9" s="496">
        <f t="shared" si="0"/>
        <v>2500</v>
      </c>
      <c r="R9" s="496">
        <f t="shared" si="0"/>
        <v>2500</v>
      </c>
      <c r="S9" s="496">
        <f>SUM(G9:R9)</f>
        <v>60000</v>
      </c>
    </row>
    <row r="10" spans="5:19" ht="16.5">
      <c r="E10" s="495">
        <v>2211</v>
      </c>
      <c r="F10" s="495" t="s">
        <v>201</v>
      </c>
      <c r="G10" s="498">
        <v>3000</v>
      </c>
      <c r="H10" s="498">
        <v>0</v>
      </c>
      <c r="I10" s="498">
        <v>0</v>
      </c>
      <c r="J10" s="498">
        <v>3000</v>
      </c>
      <c r="K10" s="498">
        <v>0</v>
      </c>
      <c r="L10" s="498">
        <v>0</v>
      </c>
      <c r="M10" s="498">
        <v>3000</v>
      </c>
      <c r="N10" s="498">
        <v>0</v>
      </c>
      <c r="O10" s="498">
        <v>0</v>
      </c>
      <c r="P10" s="498">
        <v>3000</v>
      </c>
      <c r="Q10" s="498">
        <v>0</v>
      </c>
      <c r="R10" s="498">
        <v>0</v>
      </c>
      <c r="S10" s="496">
        <f>SUM(G10:R10)</f>
        <v>12000</v>
      </c>
    </row>
    <row r="12" spans="5:19" ht="16.5">
      <c r="E12" s="494">
        <v>2711</v>
      </c>
      <c r="F12" s="494" t="s">
        <v>140</v>
      </c>
      <c r="G12" s="497">
        <v>0</v>
      </c>
      <c r="H12" s="497">
        <v>3000</v>
      </c>
      <c r="I12" s="497">
        <v>3000</v>
      </c>
      <c r="J12" s="497">
        <v>0</v>
      </c>
      <c r="K12" s="497">
        <v>0</v>
      </c>
      <c r="L12" s="497">
        <v>0</v>
      </c>
      <c r="M12" s="497">
        <v>0</v>
      </c>
      <c r="N12" s="497">
        <v>0</v>
      </c>
      <c r="O12" s="497">
        <v>0</v>
      </c>
      <c r="P12" s="497">
        <v>0</v>
      </c>
      <c r="Q12" s="497">
        <v>0</v>
      </c>
      <c r="R12" s="497">
        <v>0</v>
      </c>
      <c r="S12" s="496">
        <f>SUM(G12:R12)</f>
        <v>6000</v>
      </c>
    </row>
    <row r="14" spans="5:19" ht="16.5">
      <c r="E14" s="493">
        <v>2911</v>
      </c>
      <c r="F14" s="493" t="s">
        <v>165</v>
      </c>
      <c r="G14" s="499">
        <v>6000</v>
      </c>
      <c r="H14" s="499">
        <v>6000</v>
      </c>
      <c r="I14" s="499">
        <v>6000</v>
      </c>
      <c r="J14" s="499">
        <v>6000</v>
      </c>
      <c r="K14" s="499">
        <v>6000</v>
      </c>
      <c r="L14" s="499">
        <v>6000</v>
      </c>
      <c r="M14" s="499">
        <v>6000</v>
      </c>
      <c r="N14" s="499">
        <v>6000</v>
      </c>
      <c r="O14" s="499">
        <v>6000</v>
      </c>
      <c r="P14" s="499">
        <v>6000</v>
      </c>
      <c r="Q14" s="499">
        <v>6000</v>
      </c>
      <c r="R14" s="499">
        <v>6000</v>
      </c>
      <c r="S14" s="496">
        <f>SUM(G14:R14)</f>
        <v>72000</v>
      </c>
    </row>
    <row r="16" spans="5:19" ht="16.5">
      <c r="E16" s="494">
        <v>3511</v>
      </c>
      <c r="F16" s="494" t="s">
        <v>144</v>
      </c>
      <c r="G16" s="497">
        <v>40000</v>
      </c>
      <c r="H16" s="497">
        <v>40000</v>
      </c>
      <c r="I16" s="497">
        <v>40000</v>
      </c>
      <c r="J16" s="497">
        <v>5000</v>
      </c>
      <c r="K16" s="497">
        <v>0</v>
      </c>
      <c r="L16" s="497">
        <v>0</v>
      </c>
      <c r="M16" s="497">
        <v>0</v>
      </c>
      <c r="N16" s="497">
        <v>0</v>
      </c>
      <c r="O16" s="497">
        <v>0</v>
      </c>
      <c r="P16" s="497">
        <v>0</v>
      </c>
      <c r="Q16" s="497">
        <v>0</v>
      </c>
      <c r="R16" s="497">
        <v>0</v>
      </c>
      <c r="S16" s="496">
        <f>SUM(G16:R16)</f>
        <v>125000</v>
      </c>
    </row>
    <row r="18" spans="5:19" ht="16.5">
      <c r="E18" s="495">
        <v>3521</v>
      </c>
      <c r="F18" s="495" t="s">
        <v>199</v>
      </c>
      <c r="G18" s="498">
        <v>1500</v>
      </c>
      <c r="H18" s="498">
        <v>0</v>
      </c>
      <c r="I18" s="498">
        <v>0</v>
      </c>
      <c r="J18" s="498">
        <v>0</v>
      </c>
      <c r="K18" s="498">
        <v>1500</v>
      </c>
      <c r="L18" s="498">
        <v>0</v>
      </c>
      <c r="M18" s="498">
        <v>0</v>
      </c>
      <c r="N18" s="498">
        <v>0</v>
      </c>
      <c r="O18" s="498">
        <v>1500</v>
      </c>
      <c r="P18" s="498">
        <v>0</v>
      </c>
      <c r="Q18" s="498">
        <v>0</v>
      </c>
      <c r="R18" s="498">
        <v>0</v>
      </c>
      <c r="S18" s="496">
        <f>SUM(G18:R18)</f>
        <v>4500</v>
      </c>
    </row>
    <row r="20" spans="5:19" ht="16.5">
      <c r="E20" s="493">
        <v>3571</v>
      </c>
      <c r="F20" s="493" t="s">
        <v>174</v>
      </c>
      <c r="G20" s="499">
        <v>50000</v>
      </c>
      <c r="H20" s="499">
        <v>0</v>
      </c>
      <c r="I20" s="499">
        <v>0</v>
      </c>
      <c r="J20" s="499">
        <v>0</v>
      </c>
      <c r="K20" s="499">
        <v>0</v>
      </c>
      <c r="L20" s="499">
        <v>0</v>
      </c>
      <c r="M20" s="499">
        <v>50000</v>
      </c>
      <c r="N20" s="499">
        <v>0</v>
      </c>
      <c r="O20" s="499">
        <v>0</v>
      </c>
      <c r="P20" s="499">
        <v>0</v>
      </c>
      <c r="Q20" s="499">
        <v>0</v>
      </c>
      <c r="R20" s="499">
        <v>0</v>
      </c>
      <c r="S20" s="496">
        <f>SUM(G20:R20)</f>
        <v>100000</v>
      </c>
    </row>
    <row r="22" spans="5:19" ht="16.5">
      <c r="E22" s="494">
        <v>3611</v>
      </c>
      <c r="F22" s="494" t="s">
        <v>126</v>
      </c>
      <c r="G22" s="497">
        <v>0</v>
      </c>
      <c r="H22" s="497">
        <v>0</v>
      </c>
      <c r="I22" s="497">
        <v>0</v>
      </c>
      <c r="J22" s="497">
        <v>0</v>
      </c>
      <c r="K22" s="497">
        <v>5000</v>
      </c>
      <c r="L22" s="497">
        <v>5000</v>
      </c>
      <c r="M22" s="497">
        <v>5000</v>
      </c>
      <c r="N22" s="497">
        <v>5000</v>
      </c>
      <c r="O22" s="497">
        <v>0</v>
      </c>
      <c r="P22" s="497">
        <v>5000</v>
      </c>
      <c r="Q22" s="497">
        <v>5000</v>
      </c>
      <c r="R22" s="497">
        <v>0</v>
      </c>
      <c r="S22" s="496">
        <f>SUM(G22:R22)</f>
        <v>30000</v>
      </c>
    </row>
    <row r="24" spans="5:19" ht="16.5">
      <c r="E24" s="495">
        <v>3811</v>
      </c>
      <c r="F24" s="495" t="s">
        <v>193</v>
      </c>
      <c r="G24" s="498">
        <v>0</v>
      </c>
      <c r="H24" s="498">
        <v>500</v>
      </c>
      <c r="I24" s="498">
        <v>0</v>
      </c>
      <c r="J24" s="498">
        <v>0</v>
      </c>
      <c r="K24" s="498">
        <v>0</v>
      </c>
      <c r="L24" s="498">
        <v>0</v>
      </c>
      <c r="M24" s="498">
        <v>0</v>
      </c>
      <c r="N24" s="498">
        <v>0</v>
      </c>
      <c r="O24" s="498">
        <v>700</v>
      </c>
      <c r="P24" s="498">
        <v>0</v>
      </c>
      <c r="Q24" s="498">
        <v>600</v>
      </c>
      <c r="R24" s="498">
        <v>500</v>
      </c>
      <c r="S24" s="496">
        <f>SUM(G24:R24)</f>
        <v>2300</v>
      </c>
    </row>
    <row r="26" spans="5:19" ht="16.5">
      <c r="E26" s="494">
        <v>3821</v>
      </c>
      <c r="F26" s="494" t="s">
        <v>147</v>
      </c>
      <c r="G26" s="497">
        <v>500</v>
      </c>
      <c r="H26" s="497">
        <v>500</v>
      </c>
      <c r="I26" s="497">
        <v>500</v>
      </c>
      <c r="J26" s="497">
        <v>500</v>
      </c>
      <c r="K26" s="497">
        <v>500</v>
      </c>
      <c r="L26" s="497">
        <v>500</v>
      </c>
      <c r="M26" s="497">
        <v>500</v>
      </c>
      <c r="N26" s="497">
        <v>500</v>
      </c>
      <c r="O26" s="497">
        <v>500</v>
      </c>
      <c r="P26" s="497">
        <v>500</v>
      </c>
      <c r="Q26" s="497">
        <v>500</v>
      </c>
      <c r="R26" s="497">
        <v>500</v>
      </c>
    </row>
    <row r="27" spans="5:19" ht="16.5">
      <c r="E27" s="495">
        <v>3821</v>
      </c>
      <c r="F27" s="495" t="s">
        <v>204</v>
      </c>
      <c r="G27" s="498">
        <v>0</v>
      </c>
      <c r="H27" s="498">
        <v>10000</v>
      </c>
      <c r="I27" s="498">
        <v>0</v>
      </c>
      <c r="J27" s="498">
        <v>20000</v>
      </c>
      <c r="K27" s="498">
        <v>10000</v>
      </c>
      <c r="L27" s="498">
        <v>5000</v>
      </c>
      <c r="M27" s="498">
        <v>0</v>
      </c>
      <c r="N27" s="498">
        <v>0</v>
      </c>
      <c r="O27" s="498">
        <v>0</v>
      </c>
      <c r="P27" s="498">
        <v>0</v>
      </c>
      <c r="Q27" s="498">
        <v>0</v>
      </c>
      <c r="R27" s="498">
        <v>0</v>
      </c>
    </row>
    <row r="28" spans="5:19">
      <c r="G28" s="496">
        <f>SUM(G26:G27)</f>
        <v>500</v>
      </c>
      <c r="H28" s="496">
        <f t="shared" ref="H28" si="1">SUM(H26:H27)</f>
        <v>10500</v>
      </c>
      <c r="I28" s="496">
        <f t="shared" ref="I28" si="2">SUM(I26:I27)</f>
        <v>500</v>
      </c>
      <c r="J28" s="496">
        <f t="shared" ref="J28" si="3">SUM(J26:J27)</f>
        <v>20500</v>
      </c>
      <c r="K28" s="496">
        <f t="shared" ref="K28" si="4">SUM(K26:K27)</f>
        <v>10500</v>
      </c>
      <c r="L28" s="496">
        <f t="shared" ref="L28" si="5">SUM(L26:L27)</f>
        <v>5500</v>
      </c>
      <c r="M28" s="496">
        <f t="shared" ref="M28" si="6">SUM(M26:M27)</f>
        <v>500</v>
      </c>
      <c r="N28" s="496">
        <f t="shared" ref="N28" si="7">SUM(N26:N27)</f>
        <v>500</v>
      </c>
      <c r="O28" s="496">
        <f t="shared" ref="O28" si="8">SUM(O26:O27)</f>
        <v>500</v>
      </c>
      <c r="P28" s="496">
        <f t="shared" ref="P28" si="9">SUM(P26:P27)</f>
        <v>500</v>
      </c>
      <c r="Q28" s="496">
        <f t="shared" ref="Q28" si="10">SUM(Q26:Q27)</f>
        <v>500</v>
      </c>
      <c r="R28" s="496">
        <f t="shared" ref="R28" si="11">SUM(R26:R27)</f>
        <v>500</v>
      </c>
      <c r="S28" s="496">
        <f>SUM(G28:R28)</f>
        <v>51000</v>
      </c>
    </row>
    <row r="29" spans="5:19" ht="16.5">
      <c r="E29" s="494">
        <v>3831</v>
      </c>
      <c r="F29" s="494" t="s">
        <v>116</v>
      </c>
      <c r="G29" s="497">
        <v>0</v>
      </c>
      <c r="H29" s="497">
        <v>0</v>
      </c>
      <c r="I29" s="497">
        <v>0</v>
      </c>
      <c r="J29" s="497">
        <v>0</v>
      </c>
      <c r="K29" s="497">
        <v>0</v>
      </c>
      <c r="L29" s="497">
        <v>0</v>
      </c>
      <c r="M29" s="497">
        <v>0</v>
      </c>
      <c r="N29" s="497">
        <v>0</v>
      </c>
      <c r="O29" s="497">
        <v>0</v>
      </c>
      <c r="P29" s="497">
        <v>0</v>
      </c>
      <c r="Q29" s="497">
        <v>0</v>
      </c>
      <c r="R29" s="497">
        <v>0</v>
      </c>
    </row>
    <row r="30" spans="5:19" ht="16.5">
      <c r="E30" s="494">
        <v>3831</v>
      </c>
      <c r="F30" s="494" t="s">
        <v>116</v>
      </c>
      <c r="G30" s="497">
        <v>0</v>
      </c>
      <c r="H30" s="497">
        <v>0</v>
      </c>
      <c r="I30" s="497">
        <v>20000</v>
      </c>
      <c r="J30" s="497">
        <v>20000</v>
      </c>
      <c r="K30" s="497">
        <v>0</v>
      </c>
      <c r="L30" s="497">
        <v>0</v>
      </c>
      <c r="M30" s="497">
        <v>20000</v>
      </c>
      <c r="N30" s="497">
        <v>10000</v>
      </c>
      <c r="O30" s="497">
        <v>0</v>
      </c>
      <c r="P30" s="497">
        <v>0</v>
      </c>
      <c r="Q30" s="497">
        <v>10000</v>
      </c>
      <c r="R30" s="497">
        <v>10000</v>
      </c>
    </row>
    <row r="31" spans="5:19">
      <c r="G31" s="496">
        <f>SUM(G29:G30)</f>
        <v>0</v>
      </c>
      <c r="H31" s="496">
        <f t="shared" ref="H31" si="12">SUM(H29:H30)</f>
        <v>0</v>
      </c>
      <c r="I31" s="496">
        <f t="shared" ref="I31" si="13">SUM(I29:I30)</f>
        <v>20000</v>
      </c>
      <c r="J31" s="496">
        <f t="shared" ref="J31" si="14">SUM(J29:J30)</f>
        <v>20000</v>
      </c>
      <c r="K31" s="496">
        <f t="shared" ref="K31" si="15">SUM(K29:K30)</f>
        <v>0</v>
      </c>
      <c r="L31" s="496">
        <f t="shared" ref="L31" si="16">SUM(L29:L30)</f>
        <v>0</v>
      </c>
      <c r="M31" s="496">
        <f t="shared" ref="M31" si="17">SUM(M29:M30)</f>
        <v>20000</v>
      </c>
      <c r="N31" s="496">
        <f t="shared" ref="N31" si="18">SUM(N29:N30)</f>
        <v>10000</v>
      </c>
      <c r="O31" s="496">
        <f t="shared" ref="O31" si="19">SUM(O29:O30)</f>
        <v>0</v>
      </c>
      <c r="P31" s="496">
        <f t="shared" ref="P31" si="20">SUM(P29:P30)</f>
        <v>0</v>
      </c>
      <c r="Q31" s="496">
        <f t="shared" ref="Q31" si="21">SUM(Q29:Q30)</f>
        <v>10000</v>
      </c>
      <c r="R31" s="496">
        <f t="shared" ref="R31" si="22">SUM(R29:R30)</f>
        <v>10000</v>
      </c>
      <c r="S31" s="496">
        <f>SUM(G31:R31)</f>
        <v>90000</v>
      </c>
    </row>
    <row r="32" spans="5:19" ht="16.5">
      <c r="E32" s="494">
        <v>4421</v>
      </c>
      <c r="F32" s="494" t="s">
        <v>119</v>
      </c>
      <c r="G32" s="497">
        <v>0</v>
      </c>
      <c r="H32" s="497">
        <v>0</v>
      </c>
      <c r="I32" s="497">
        <v>0</v>
      </c>
      <c r="J32" s="497">
        <v>0</v>
      </c>
      <c r="K32" s="497">
        <v>0</v>
      </c>
      <c r="L32" s="497">
        <v>0</v>
      </c>
      <c r="M32" s="497">
        <v>0</v>
      </c>
      <c r="N32" s="497">
        <v>0</v>
      </c>
      <c r="O32" s="497">
        <v>0</v>
      </c>
      <c r="P32" s="497">
        <v>0</v>
      </c>
      <c r="Q32" s="497">
        <v>0</v>
      </c>
      <c r="R32" s="497">
        <v>0</v>
      </c>
    </row>
    <row r="33" spans="5:19" ht="16.5">
      <c r="E33" s="494">
        <v>4421</v>
      </c>
      <c r="F33" s="494" t="s">
        <v>119</v>
      </c>
      <c r="G33" s="497">
        <v>0</v>
      </c>
      <c r="H33" s="497">
        <v>0</v>
      </c>
      <c r="I33" s="497">
        <v>0</v>
      </c>
      <c r="J33" s="497">
        <v>0</v>
      </c>
      <c r="K33" s="497">
        <v>0</v>
      </c>
      <c r="L33" s="497">
        <v>0</v>
      </c>
      <c r="M33" s="497">
        <v>0</v>
      </c>
      <c r="N33" s="497">
        <v>0</v>
      </c>
      <c r="O33" s="497">
        <v>0</v>
      </c>
      <c r="P33" s="497">
        <v>0</v>
      </c>
      <c r="Q33" s="497">
        <v>0</v>
      </c>
      <c r="R33" s="497">
        <v>0</v>
      </c>
    </row>
    <row r="34" spans="5:19" ht="16.5">
      <c r="E34" s="494">
        <v>4421</v>
      </c>
      <c r="F34" s="494" t="s">
        <v>119</v>
      </c>
      <c r="G34" s="497">
        <v>0</v>
      </c>
      <c r="H34" s="497">
        <v>0</v>
      </c>
      <c r="I34" s="497">
        <v>0</v>
      </c>
      <c r="J34" s="497">
        <v>0</v>
      </c>
      <c r="K34" s="497">
        <v>0</v>
      </c>
      <c r="L34" s="497">
        <v>0</v>
      </c>
      <c r="M34" s="497">
        <v>0</v>
      </c>
      <c r="N34" s="497">
        <v>0</v>
      </c>
      <c r="O34" s="497">
        <v>0</v>
      </c>
      <c r="P34" s="497">
        <v>0</v>
      </c>
      <c r="Q34" s="497">
        <v>0</v>
      </c>
      <c r="R34" s="497">
        <v>0</v>
      </c>
    </row>
    <row r="35" spans="5:19" ht="16.5">
      <c r="E35" s="494">
        <v>4421</v>
      </c>
      <c r="F35" s="494" t="s">
        <v>119</v>
      </c>
      <c r="G35" s="497">
        <v>0</v>
      </c>
      <c r="H35" s="497">
        <v>0</v>
      </c>
      <c r="I35" s="497">
        <v>0</v>
      </c>
      <c r="J35" s="497">
        <v>0</v>
      </c>
      <c r="K35" s="497">
        <v>0</v>
      </c>
      <c r="L35" s="497">
        <v>0</v>
      </c>
      <c r="M35" s="497">
        <v>0</v>
      </c>
      <c r="N35" s="497">
        <v>0</v>
      </c>
      <c r="O35" s="497">
        <v>0</v>
      </c>
      <c r="P35" s="497">
        <v>0</v>
      </c>
      <c r="Q35" s="497">
        <v>0</v>
      </c>
      <c r="R35" s="497">
        <v>0</v>
      </c>
    </row>
    <row r="36" spans="5:19" ht="16.5">
      <c r="E36" s="494">
        <v>4421</v>
      </c>
      <c r="F36" s="494" t="s">
        <v>119</v>
      </c>
      <c r="G36" s="497">
        <v>0</v>
      </c>
      <c r="H36" s="497">
        <v>0</v>
      </c>
      <c r="I36" s="497">
        <v>0</v>
      </c>
      <c r="J36" s="497">
        <v>0</v>
      </c>
      <c r="K36" s="497">
        <v>0</v>
      </c>
      <c r="L36" s="497">
        <v>0</v>
      </c>
      <c r="M36" s="497">
        <v>0</v>
      </c>
      <c r="N36" s="497">
        <v>0</v>
      </c>
      <c r="O36" s="497">
        <v>0</v>
      </c>
      <c r="P36" s="497">
        <v>0</v>
      </c>
      <c r="Q36" s="497">
        <v>0</v>
      </c>
      <c r="R36" s="497">
        <v>0</v>
      </c>
    </row>
    <row r="37" spans="5:19" ht="16.5">
      <c r="E37" s="494">
        <v>4421</v>
      </c>
      <c r="F37" s="494" t="s">
        <v>119</v>
      </c>
      <c r="G37" s="497">
        <v>0</v>
      </c>
      <c r="H37" s="497">
        <v>0</v>
      </c>
      <c r="I37" s="497">
        <v>0</v>
      </c>
      <c r="J37" s="497">
        <v>0</v>
      </c>
      <c r="K37" s="497">
        <v>0</v>
      </c>
      <c r="L37" s="497">
        <v>0</v>
      </c>
      <c r="M37" s="497">
        <v>0</v>
      </c>
      <c r="N37" s="497">
        <v>0</v>
      </c>
      <c r="O37" s="497">
        <v>0</v>
      </c>
      <c r="P37" s="497">
        <v>0</v>
      </c>
      <c r="Q37" s="497">
        <v>0</v>
      </c>
      <c r="R37" s="497">
        <v>0</v>
      </c>
    </row>
    <row r="38" spans="5:19" ht="16.5">
      <c r="E38" s="494">
        <v>4421</v>
      </c>
      <c r="F38" s="494" t="s">
        <v>119</v>
      </c>
      <c r="G38" s="497">
        <v>0</v>
      </c>
      <c r="H38" s="497">
        <v>0</v>
      </c>
      <c r="I38" s="497">
        <v>0</v>
      </c>
      <c r="J38" s="497">
        <v>0</v>
      </c>
      <c r="K38" s="497">
        <v>0</v>
      </c>
      <c r="L38" s="497">
        <v>0</v>
      </c>
      <c r="M38" s="497">
        <v>0</v>
      </c>
      <c r="N38" s="497">
        <v>0</v>
      </c>
      <c r="O38" s="497">
        <v>0</v>
      </c>
      <c r="P38" s="497">
        <v>0</v>
      </c>
      <c r="Q38" s="497">
        <v>0</v>
      </c>
      <c r="R38" s="497">
        <v>0</v>
      </c>
    </row>
    <row r="39" spans="5:19">
      <c r="G39" s="496">
        <f>SUM(G37:G38)</f>
        <v>0</v>
      </c>
      <c r="H39" s="496">
        <f t="shared" ref="H39" si="23">SUM(H37:H38)</f>
        <v>0</v>
      </c>
      <c r="I39" s="496">
        <f t="shared" ref="I39" si="24">SUM(I37:I38)</f>
        <v>0</v>
      </c>
      <c r="J39" s="496">
        <f t="shared" ref="J39" si="25">SUM(J37:J38)</f>
        <v>0</v>
      </c>
      <c r="K39" s="496">
        <f t="shared" ref="K39" si="26">SUM(K37:K38)</f>
        <v>0</v>
      </c>
      <c r="L39" s="496">
        <f t="shared" ref="L39" si="27">SUM(L37:L38)</f>
        <v>0</v>
      </c>
      <c r="M39" s="496">
        <f t="shared" ref="M39" si="28">SUM(M37:M38)</f>
        <v>0</v>
      </c>
      <c r="N39" s="496">
        <f t="shared" ref="N39" si="29">SUM(N37:N38)</f>
        <v>0</v>
      </c>
      <c r="O39" s="496">
        <f t="shared" ref="O39" si="30">SUM(O37:O38)</f>
        <v>0</v>
      </c>
      <c r="P39" s="496">
        <f t="shared" ref="P39" si="31">SUM(P37:P38)</f>
        <v>0</v>
      </c>
      <c r="Q39" s="496">
        <f t="shared" ref="Q39" si="32">SUM(Q37:Q38)</f>
        <v>0</v>
      </c>
      <c r="R39" s="496">
        <f t="shared" ref="R39" si="33">SUM(R37:R38)</f>
        <v>0</v>
      </c>
      <c r="S39" s="496">
        <f>SUM(G39:R39)</f>
        <v>0</v>
      </c>
    </row>
    <row r="40" spans="5:19" ht="16.5">
      <c r="E40" s="495">
        <v>5151</v>
      </c>
      <c r="F40" s="495" t="s">
        <v>196</v>
      </c>
      <c r="G40" s="498">
        <v>5000</v>
      </c>
      <c r="H40" s="498">
        <v>0</v>
      </c>
      <c r="I40" s="498">
        <v>0</v>
      </c>
      <c r="J40" s="498">
        <v>0</v>
      </c>
      <c r="K40" s="498">
        <v>0</v>
      </c>
      <c r="L40" s="498">
        <v>10000</v>
      </c>
      <c r="M40" s="498">
        <v>0</v>
      </c>
      <c r="N40" s="498">
        <v>0</v>
      </c>
      <c r="O40" s="498">
        <v>0</v>
      </c>
      <c r="P40" s="498">
        <v>0</v>
      </c>
      <c r="Q40" s="498">
        <v>0</v>
      </c>
      <c r="R40" s="498">
        <v>0</v>
      </c>
      <c r="S40" s="496">
        <f>SUM(G40:R40)</f>
        <v>15000</v>
      </c>
    </row>
    <row r="42" spans="5:19" ht="16.5">
      <c r="E42" s="493">
        <v>5691</v>
      </c>
      <c r="F42" s="493" t="s">
        <v>179</v>
      </c>
      <c r="G42" s="499">
        <v>0</v>
      </c>
      <c r="H42" s="499">
        <v>0</v>
      </c>
      <c r="I42" s="499">
        <v>130000</v>
      </c>
      <c r="J42" s="499">
        <v>0</v>
      </c>
      <c r="K42" s="499">
        <v>0</v>
      </c>
      <c r="L42" s="499">
        <v>0</v>
      </c>
      <c r="M42" s="499">
        <v>0</v>
      </c>
      <c r="N42" s="499">
        <v>100000</v>
      </c>
      <c r="O42" s="499">
        <v>0</v>
      </c>
      <c r="P42" s="499">
        <v>0</v>
      </c>
      <c r="Q42" s="499">
        <v>0</v>
      </c>
      <c r="R42" s="499">
        <v>0</v>
      </c>
      <c r="S42" s="496">
        <f>SUM(G42:R42)</f>
        <v>230000</v>
      </c>
    </row>
    <row r="44" spans="5:19" ht="16.5">
      <c r="E44" s="493">
        <v>5911</v>
      </c>
      <c r="F44" s="493" t="s">
        <v>170</v>
      </c>
      <c r="G44" s="499">
        <v>0</v>
      </c>
      <c r="H44" s="499">
        <v>0</v>
      </c>
      <c r="I44" s="499">
        <v>0</v>
      </c>
      <c r="J44" s="499">
        <v>0</v>
      </c>
      <c r="K44" s="499">
        <v>0</v>
      </c>
      <c r="L44" s="499">
        <v>50000</v>
      </c>
      <c r="M44" s="499">
        <v>0</v>
      </c>
      <c r="N44" s="499">
        <v>0</v>
      </c>
      <c r="O44" s="499">
        <v>0</v>
      </c>
      <c r="P44" s="499">
        <v>0</v>
      </c>
      <c r="Q44" s="499">
        <v>50000</v>
      </c>
      <c r="R44" s="499">
        <v>0</v>
      </c>
      <c r="S44" s="496">
        <f>SUM(G44:R44)</f>
        <v>100000</v>
      </c>
    </row>
  </sheetData>
  <autoFilter ref="E6:R6">
    <sortState ref="E7:R30">
      <sortCondition ref="E6"/>
    </sortState>
  </autoFilter>
  <pageMargins left="0.69930555555555596" right="0.69930555555555596" top="0.75" bottom="0.75" header="0.29930555555555599" footer="0.29930555555555599"/>
  <pageSetup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A. MARCO INSTITUCIONAL </vt:lpstr>
      <vt:lpstr>CIEES</vt:lpstr>
      <vt:lpstr>LABORATORIOS</vt:lpstr>
      <vt:lpstr>DIRECCION</vt:lpstr>
      <vt:lpstr>COSTO TOTALES</vt:lpstr>
      <vt:lpstr>CIEES!OLE_LINK4</vt:lpstr>
    </vt:vector>
  </TitlesOfParts>
  <Company>Grizli777</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WinuE</dc:creator>
  <cp:lastModifiedBy>Naty</cp:lastModifiedBy>
  <cp:lastPrinted>2015-07-28T18:00:27Z</cp:lastPrinted>
  <dcterms:created xsi:type="dcterms:W3CDTF">2015-01-13T18:46:19Z</dcterms:created>
  <dcterms:modified xsi:type="dcterms:W3CDTF">2016-04-13T22:08:18Z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2058-9.1.0.4945</vt:lpwstr>
  </property>
</Properties>
</file>