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aty\Desktop\Respaldo Naty\Escritorio\POA\POA 2015\POA 2015 Seguimientos\1 er seguimiento\Secretaria Academica\Programas educativos\"/>
    </mc:Choice>
  </mc:AlternateContent>
  <bookViews>
    <workbookView xWindow="0" yWindow="0" windowWidth="15345" windowHeight="4635" tabRatio="689" firstSheet="1" activeTab="1"/>
  </bookViews>
  <sheets>
    <sheet name="A. MARCO INSTITUCIONAL " sheetId="1" r:id="rId1"/>
    <sheet name="CIEES" sheetId="2" r:id="rId2"/>
    <sheet name="LABORATORIOS" sheetId="3" r:id="rId3"/>
    <sheet name="DIRECCION" sheetId="4" r:id="rId4"/>
    <sheet name="COSTO TOTALES" sheetId="5" r:id="rId5"/>
  </sheets>
  <definedNames>
    <definedName name="_xlnm._FilterDatabase" localSheetId="4" hidden="1">'COSTO TOTALES'!$E$6:$R$6</definedName>
    <definedName name="OLE_LINK4" localSheetId="1">CIEES!$C$25</definedName>
  </definedNames>
  <calcPr calcId="152511"/>
</workbook>
</file>

<file path=xl/calcChain.xml><?xml version="1.0" encoding="utf-8"?>
<calcChain xmlns="http://schemas.openxmlformats.org/spreadsheetml/2006/main">
  <c r="AT24" i="4" l="1"/>
  <c r="AT21" i="3"/>
  <c r="AT30" i="2"/>
  <c r="CH30" i="2" l="1"/>
  <c r="CH21" i="3"/>
  <c r="CH24" i="4"/>
  <c r="BX26" i="2" l="1"/>
  <c r="BN26" i="2"/>
  <c r="BD26" i="2"/>
  <c r="AT26" i="2"/>
  <c r="AJ26" i="2"/>
  <c r="Z26" i="2"/>
  <c r="BX16" i="3"/>
  <c r="BN16" i="3"/>
  <c r="BD16" i="3"/>
  <c r="AT16" i="3"/>
  <c r="AJ16" i="3"/>
  <c r="Z16" i="3"/>
  <c r="Z16" i="4" l="1"/>
  <c r="AJ16" i="4"/>
  <c r="BX16" i="4"/>
  <c r="BN16" i="4"/>
  <c r="AT16" i="4"/>
  <c r="AJ22" i="4"/>
  <c r="DX18" i="2" l="1"/>
  <c r="DX17" i="2"/>
  <c r="S44" i="5" l="1"/>
  <c r="S42" i="5"/>
  <c r="R39" i="5"/>
  <c r="Q39" i="5"/>
  <c r="P39" i="5"/>
  <c r="O39" i="5"/>
  <c r="N39" i="5"/>
  <c r="M39" i="5"/>
  <c r="L39" i="5"/>
  <c r="K39" i="5"/>
  <c r="J39" i="5"/>
  <c r="I39" i="5"/>
  <c r="H39" i="5"/>
  <c r="S39" i="5" s="1"/>
  <c r="G39" i="5"/>
  <c r="S40" i="5"/>
  <c r="R31" i="5"/>
  <c r="Q31" i="5"/>
  <c r="P31" i="5"/>
  <c r="O31" i="5"/>
  <c r="N31" i="5"/>
  <c r="M31" i="5"/>
  <c r="L31" i="5"/>
  <c r="K31" i="5"/>
  <c r="J31" i="5"/>
  <c r="I31" i="5"/>
  <c r="H31" i="5"/>
  <c r="G31" i="5"/>
  <c r="S31" i="5" s="1"/>
  <c r="R28" i="5"/>
  <c r="Q28" i="5"/>
  <c r="P28" i="5"/>
  <c r="O28" i="5"/>
  <c r="N28" i="5"/>
  <c r="M28" i="5"/>
  <c r="L28" i="5"/>
  <c r="K28" i="5"/>
  <c r="J28" i="5"/>
  <c r="I28" i="5"/>
  <c r="H28" i="5"/>
  <c r="G28" i="5"/>
  <c r="S28" i="5" s="1"/>
  <c r="S24" i="5"/>
  <c r="S22" i="5"/>
  <c r="S20" i="5"/>
  <c r="S18" i="5"/>
  <c r="S16" i="5"/>
  <c r="S14" i="5"/>
  <c r="S12" i="5"/>
  <c r="S10" i="5"/>
  <c r="S9" i="5"/>
  <c r="R9" i="5"/>
  <c r="Q9" i="5"/>
  <c r="P9" i="5"/>
  <c r="O9" i="5"/>
  <c r="N9" i="5"/>
  <c r="M9" i="5"/>
  <c r="L9" i="5"/>
  <c r="K9" i="5"/>
  <c r="J9" i="5"/>
  <c r="I9" i="5"/>
  <c r="H9" i="5"/>
  <c r="G9" i="5"/>
  <c r="DQ24" i="4"/>
  <c r="DP24" i="4"/>
  <c r="DG24" i="4"/>
  <c r="DF24" i="4"/>
  <c r="CW24" i="4"/>
  <c r="CV24" i="4"/>
  <c r="CM24" i="4"/>
  <c r="CL24" i="4"/>
  <c r="CC24" i="4"/>
  <c r="CB24" i="4"/>
  <c r="BS24" i="4"/>
  <c r="BR24" i="4"/>
  <c r="BI24" i="4"/>
  <c r="BH24" i="4"/>
  <c r="AY24" i="4"/>
  <c r="AX24" i="4"/>
  <c r="AO24" i="4"/>
  <c r="AN24" i="4"/>
  <c r="AE24" i="4"/>
  <c r="AD24" i="4"/>
  <c r="U24" i="4"/>
  <c r="T24" i="4"/>
  <c r="K24" i="4"/>
  <c r="J24" i="4"/>
  <c r="ES22" i="4"/>
  <c r="ER22" i="4"/>
  <c r="EQ22" i="4"/>
  <c r="EP22" i="4"/>
  <c r="EO22" i="4"/>
  <c r="EN22" i="4"/>
  <c r="EM22" i="4"/>
  <c r="EL22" i="4"/>
  <c r="EK22" i="4"/>
  <c r="EJ22" i="4"/>
  <c r="EI22" i="4"/>
  <c r="EH22" i="4"/>
  <c r="EG22" i="4"/>
  <c r="EF22" i="4"/>
  <c r="DY22" i="4"/>
  <c r="DX22" i="4"/>
  <c r="DZ22" i="4" s="1"/>
  <c r="ES21" i="4"/>
  <c r="ER21" i="4"/>
  <c r="EQ21" i="4"/>
  <c r="EP21" i="4"/>
  <c r="EO21" i="4"/>
  <c r="EN21" i="4"/>
  <c r="EM21" i="4"/>
  <c r="EL21" i="4"/>
  <c r="EK21" i="4"/>
  <c r="EJ21" i="4"/>
  <c r="EI21" i="4"/>
  <c r="EH21" i="4"/>
  <c r="EG21" i="4"/>
  <c r="EF21" i="4"/>
  <c r="DY21" i="4"/>
  <c r="DX21" i="4"/>
  <c r="DZ21" i="4" s="1"/>
  <c r="ES20" i="4"/>
  <c r="ER20" i="4"/>
  <c r="EQ20" i="4"/>
  <c r="EP20" i="4"/>
  <c r="EO20" i="4"/>
  <c r="EN20" i="4"/>
  <c r="EM20" i="4"/>
  <c r="EL20" i="4"/>
  <c r="EK20" i="4"/>
  <c r="EJ20" i="4"/>
  <c r="EI20" i="4"/>
  <c r="EH20" i="4"/>
  <c r="EG20" i="4"/>
  <c r="EF20" i="4"/>
  <c r="DY20" i="4"/>
  <c r="DX20" i="4"/>
  <c r="ES19" i="4"/>
  <c r="ER19" i="4"/>
  <c r="EQ19" i="4"/>
  <c r="EP19" i="4"/>
  <c r="EO19" i="4"/>
  <c r="EN19" i="4"/>
  <c r="EM19" i="4"/>
  <c r="EL19" i="4"/>
  <c r="EK19" i="4"/>
  <c r="EJ19" i="4"/>
  <c r="EI19" i="4"/>
  <c r="ET19" i="4" s="1"/>
  <c r="EH19" i="4"/>
  <c r="EG19" i="4"/>
  <c r="EF19" i="4"/>
  <c r="DY19" i="4"/>
  <c r="DX19" i="4"/>
  <c r="ES18" i="4"/>
  <c r="ER18" i="4"/>
  <c r="EQ18" i="4"/>
  <c r="EP18" i="4"/>
  <c r="EO18" i="4"/>
  <c r="EN18" i="4"/>
  <c r="EM18" i="4"/>
  <c r="EL18" i="4"/>
  <c r="EK18" i="4"/>
  <c r="EJ18" i="4"/>
  <c r="EI18" i="4"/>
  <c r="EH18" i="4"/>
  <c r="EG18" i="4"/>
  <c r="EF18" i="4"/>
  <c r="DY18" i="4"/>
  <c r="DX18" i="4"/>
  <c r="DZ18" i="4" s="1"/>
  <c r="ES17" i="4"/>
  <c r="ER17" i="4"/>
  <c r="EQ17" i="4"/>
  <c r="EP17" i="4"/>
  <c r="EO17" i="4"/>
  <c r="EN17" i="4"/>
  <c r="EM17" i="4"/>
  <c r="EL17" i="4"/>
  <c r="EK17" i="4"/>
  <c r="EJ17" i="4"/>
  <c r="EI17" i="4"/>
  <c r="EH17" i="4"/>
  <c r="EG17" i="4"/>
  <c r="EF17" i="4"/>
  <c r="DY17" i="4"/>
  <c r="DX17" i="4"/>
  <c r="DZ17" i="4" s="1"/>
  <c r="ES16" i="4"/>
  <c r="ER16" i="4"/>
  <c r="EQ16" i="4"/>
  <c r="EP16" i="4"/>
  <c r="EO16" i="4"/>
  <c r="EN16" i="4"/>
  <c r="EM16" i="4"/>
  <c r="EL16" i="4"/>
  <c r="EK16" i="4"/>
  <c r="EJ16" i="4"/>
  <c r="EI16" i="4"/>
  <c r="EH16" i="4"/>
  <c r="EG16" i="4"/>
  <c r="EF16" i="4"/>
  <c r="DY16" i="4"/>
  <c r="DY24" i="4" s="1"/>
  <c r="DX16" i="4"/>
  <c r="DZ16" i="4" s="1"/>
  <c r="DS21" i="3"/>
  <c r="DR21" i="3"/>
  <c r="DI21" i="3"/>
  <c r="DH21" i="3"/>
  <c r="CY21" i="3"/>
  <c r="CX21" i="3"/>
  <c r="CO21" i="3"/>
  <c r="CN21" i="3"/>
  <c r="CE21" i="3"/>
  <c r="CD21" i="3"/>
  <c r="BU21" i="3"/>
  <c r="BT21" i="3"/>
  <c r="BI21" i="3"/>
  <c r="BH21" i="3"/>
  <c r="AY21" i="3"/>
  <c r="AX21" i="3"/>
  <c r="AO21" i="3"/>
  <c r="AN21" i="3"/>
  <c r="AE21" i="3"/>
  <c r="AD21" i="3"/>
  <c r="U21" i="3"/>
  <c r="T21" i="3"/>
  <c r="K21" i="3"/>
  <c r="J21" i="3"/>
  <c r="ES19" i="3"/>
  <c r="ER19" i="3"/>
  <c r="EQ19" i="3"/>
  <c r="EP19" i="3"/>
  <c r="EO19" i="3"/>
  <c r="EN19" i="3"/>
  <c r="EM19" i="3"/>
  <c r="EL19" i="3"/>
  <c r="EK19" i="3"/>
  <c r="EJ19" i="3"/>
  <c r="EI19" i="3"/>
  <c r="EH19" i="3"/>
  <c r="ET19" i="3" s="1"/>
  <c r="EG19" i="3"/>
  <c r="EF19" i="3"/>
  <c r="DY19" i="3"/>
  <c r="DX19" i="3"/>
  <c r="DZ19" i="3" s="1"/>
  <c r="ES18" i="3"/>
  <c r="ER18" i="3"/>
  <c r="EQ18" i="3"/>
  <c r="EP18" i="3"/>
  <c r="EO18" i="3"/>
  <c r="EN18" i="3"/>
  <c r="EM18" i="3"/>
  <c r="EL18" i="3"/>
  <c r="EK18" i="3"/>
  <c r="EJ18" i="3"/>
  <c r="EI18" i="3"/>
  <c r="EH18" i="3"/>
  <c r="EG18" i="3"/>
  <c r="EF18" i="3"/>
  <c r="DY18" i="3"/>
  <c r="DX18" i="3"/>
  <c r="DZ18" i="3" s="1"/>
  <c r="ES17" i="3"/>
  <c r="ER17" i="3"/>
  <c r="EQ17" i="3"/>
  <c r="EP17" i="3"/>
  <c r="EO17" i="3"/>
  <c r="EN17" i="3"/>
  <c r="EM17" i="3"/>
  <c r="EL17" i="3"/>
  <c r="EK17" i="3"/>
  <c r="EJ17" i="3"/>
  <c r="EI17" i="3"/>
  <c r="EH17" i="3"/>
  <c r="EG17" i="3"/>
  <c r="EF17" i="3"/>
  <c r="DY17" i="3"/>
  <c r="DX17" i="3"/>
  <c r="ES16" i="3"/>
  <c r="ER16" i="3"/>
  <c r="EQ16" i="3"/>
  <c r="EP16" i="3"/>
  <c r="EO16" i="3"/>
  <c r="EN16" i="3"/>
  <c r="EM16" i="3"/>
  <c r="EL16" i="3"/>
  <c r="EK16" i="3"/>
  <c r="EJ16" i="3"/>
  <c r="EI16" i="3"/>
  <c r="EH16" i="3"/>
  <c r="ET16" i="3" s="1"/>
  <c r="EG16" i="3"/>
  <c r="EF16" i="3"/>
  <c r="DY16" i="3"/>
  <c r="DX16" i="3"/>
  <c r="EG30" i="2"/>
  <c r="EF30" i="2"/>
  <c r="DQ30" i="2"/>
  <c r="DP30" i="2"/>
  <c r="ES30" i="2" s="1"/>
  <c r="DG30" i="2"/>
  <c r="DF30" i="2"/>
  <c r="ER30" i="2" s="1"/>
  <c r="CW30" i="2"/>
  <c r="CV30" i="2"/>
  <c r="EQ30" i="2" s="1"/>
  <c r="CM30" i="2"/>
  <c r="CL30" i="2"/>
  <c r="EP30" i="2" s="1"/>
  <c r="CC30" i="2"/>
  <c r="CB30" i="2"/>
  <c r="EO30" i="2" s="1"/>
  <c r="BS30" i="2"/>
  <c r="BR30" i="2"/>
  <c r="EN30" i="2" s="1"/>
  <c r="BI30" i="2"/>
  <c r="BH30" i="2"/>
  <c r="EM30" i="2" s="1"/>
  <c r="AY30" i="2"/>
  <c r="AX30" i="2"/>
  <c r="EL30" i="2" s="1"/>
  <c r="AO30" i="2"/>
  <c r="AN30" i="2"/>
  <c r="EK30" i="2" s="1"/>
  <c r="AE30" i="2"/>
  <c r="AD30" i="2"/>
  <c r="EJ30" i="2" s="1"/>
  <c r="U30" i="2"/>
  <c r="T30" i="2"/>
  <c r="EI30" i="2" s="1"/>
  <c r="K30" i="2"/>
  <c r="J30" i="2"/>
  <c r="EH30" i="2" s="1"/>
  <c r="ES29" i="2"/>
  <c r="ER29" i="2"/>
  <c r="EQ29" i="2"/>
  <c r="EP29" i="2"/>
  <c r="EO29" i="2"/>
  <c r="EN29" i="2"/>
  <c r="EM29" i="2"/>
  <c r="EL29" i="2"/>
  <c r="EK29" i="2"/>
  <c r="EJ29" i="2"/>
  <c r="EI29" i="2"/>
  <c r="EH29" i="2"/>
  <c r="EG29" i="2"/>
  <c r="EF29" i="2"/>
  <c r="DY29" i="2"/>
  <c r="DX29" i="2"/>
  <c r="DZ29" i="2" s="1"/>
  <c r="ES28" i="2"/>
  <c r="ER28" i="2"/>
  <c r="EQ28" i="2"/>
  <c r="EP28" i="2"/>
  <c r="EO28" i="2"/>
  <c r="EN28" i="2"/>
  <c r="EM28" i="2"/>
  <c r="EL28" i="2"/>
  <c r="EK28" i="2"/>
  <c r="EJ28" i="2"/>
  <c r="EI28" i="2"/>
  <c r="EH28" i="2"/>
  <c r="EG28" i="2"/>
  <c r="EF28" i="2"/>
  <c r="DY28" i="2"/>
  <c r="DX28" i="2"/>
  <c r="DZ28" i="2" s="1"/>
  <c r="ES27" i="2"/>
  <c r="ER27" i="2"/>
  <c r="EQ27" i="2"/>
  <c r="EP27" i="2"/>
  <c r="EO27" i="2"/>
  <c r="EN27" i="2"/>
  <c r="EM27" i="2"/>
  <c r="EL27" i="2"/>
  <c r="EK27" i="2"/>
  <c r="EJ27" i="2"/>
  <c r="EI27" i="2"/>
  <c r="EH27" i="2"/>
  <c r="EG27" i="2"/>
  <c r="EF27" i="2"/>
  <c r="DY27" i="2"/>
  <c r="DX27" i="2"/>
  <c r="ES26" i="2"/>
  <c r="ER26" i="2"/>
  <c r="EQ26" i="2"/>
  <c r="EP26" i="2"/>
  <c r="EO26" i="2"/>
  <c r="EN26" i="2"/>
  <c r="EM26" i="2"/>
  <c r="EL26" i="2"/>
  <c r="EK26" i="2"/>
  <c r="EJ26" i="2"/>
  <c r="EI26" i="2"/>
  <c r="EH26" i="2"/>
  <c r="EG26" i="2"/>
  <c r="EF26" i="2"/>
  <c r="DY26" i="2"/>
  <c r="DX26" i="2"/>
  <c r="DZ26" i="2" s="1"/>
  <c r="ES25" i="2"/>
  <c r="ER25" i="2"/>
  <c r="EQ25" i="2"/>
  <c r="EP25" i="2"/>
  <c r="EO25" i="2"/>
  <c r="EN25" i="2"/>
  <c r="EM25" i="2"/>
  <c r="EL25" i="2"/>
  <c r="EK25" i="2"/>
  <c r="EJ25" i="2"/>
  <c r="EI25" i="2"/>
  <c r="EH25" i="2"/>
  <c r="EG25" i="2"/>
  <c r="EF25" i="2"/>
  <c r="DY25" i="2"/>
  <c r="DX25" i="2"/>
  <c r="DZ25" i="2" s="1"/>
  <c r="ES24" i="2"/>
  <c r="ER24" i="2"/>
  <c r="EQ24" i="2"/>
  <c r="EP24" i="2"/>
  <c r="EO24" i="2"/>
  <c r="EN24" i="2"/>
  <c r="EM24" i="2"/>
  <c r="EL24" i="2"/>
  <c r="EK24" i="2"/>
  <c r="EJ24" i="2"/>
  <c r="EI24" i="2"/>
  <c r="EH24" i="2"/>
  <c r="ET24" i="2" s="1"/>
  <c r="EG24" i="2"/>
  <c r="EF24" i="2"/>
  <c r="DZ24" i="2"/>
  <c r="DY24" i="2"/>
  <c r="DX24" i="2"/>
  <c r="ET23" i="2"/>
  <c r="ES23" i="2"/>
  <c r="ER23" i="2"/>
  <c r="EQ23" i="2"/>
  <c r="EP23" i="2"/>
  <c r="EO23" i="2"/>
  <c r="EN23" i="2"/>
  <c r="EM23" i="2"/>
  <c r="EL23" i="2"/>
  <c r="EK23" i="2"/>
  <c r="EJ23" i="2"/>
  <c r="EI23" i="2"/>
  <c r="EH23" i="2"/>
  <c r="EG23" i="2"/>
  <c r="EF23" i="2"/>
  <c r="DY23" i="2"/>
  <c r="DZ23" i="2" s="1"/>
  <c r="DX23" i="2"/>
  <c r="ES22" i="2"/>
  <c r="ER22" i="2"/>
  <c r="EQ22" i="2"/>
  <c r="EP22" i="2"/>
  <c r="EO22" i="2"/>
  <c r="EN22" i="2"/>
  <c r="EM22" i="2"/>
  <c r="EL22" i="2"/>
  <c r="ET22" i="2" s="1"/>
  <c r="EK22" i="2"/>
  <c r="EJ22" i="2"/>
  <c r="EI22" i="2"/>
  <c r="EH22" i="2"/>
  <c r="EG22" i="2"/>
  <c r="EF22" i="2"/>
  <c r="DY22" i="2"/>
  <c r="DX22" i="2"/>
  <c r="DZ22" i="2" s="1"/>
  <c r="ES21" i="2"/>
  <c r="ER21" i="2"/>
  <c r="EQ21" i="2"/>
  <c r="EP21" i="2"/>
  <c r="EO21" i="2"/>
  <c r="EN21" i="2"/>
  <c r="EM21" i="2"/>
  <c r="EL21" i="2"/>
  <c r="EK21" i="2"/>
  <c r="EJ21" i="2"/>
  <c r="EI21" i="2"/>
  <c r="EH21" i="2"/>
  <c r="ET21" i="2" s="1"/>
  <c r="EG21" i="2"/>
  <c r="EF21" i="2"/>
  <c r="DY21" i="2"/>
  <c r="DX21" i="2"/>
  <c r="DZ21" i="2" s="1"/>
  <c r="ES20" i="2"/>
  <c r="ER20" i="2"/>
  <c r="EQ20" i="2"/>
  <c r="EP20" i="2"/>
  <c r="EO20" i="2"/>
  <c r="EN20" i="2"/>
  <c r="EM20" i="2"/>
  <c r="EL20" i="2"/>
  <c r="EK20" i="2"/>
  <c r="EJ20" i="2"/>
  <c r="EI20" i="2"/>
  <c r="EH20" i="2"/>
  <c r="EG20" i="2"/>
  <c r="EF20" i="2"/>
  <c r="DY20" i="2"/>
  <c r="DX20" i="2"/>
  <c r="DZ20" i="2" s="1"/>
  <c r="ES19" i="2"/>
  <c r="ER19" i="2"/>
  <c r="EQ19" i="2"/>
  <c r="EP19" i="2"/>
  <c r="EO19" i="2"/>
  <c r="EN19" i="2"/>
  <c r="EM19" i="2"/>
  <c r="EL19" i="2"/>
  <c r="ET19" i="2" s="1"/>
  <c r="EK19" i="2"/>
  <c r="EJ19" i="2"/>
  <c r="EI19" i="2"/>
  <c r="EH19" i="2"/>
  <c r="EG19" i="2"/>
  <c r="EF19" i="2"/>
  <c r="DY19" i="2"/>
  <c r="DZ19" i="2" s="1"/>
  <c r="DX19" i="2"/>
  <c r="ES18" i="2"/>
  <c r="ER18" i="2"/>
  <c r="EQ18" i="2"/>
  <c r="EP18" i="2"/>
  <c r="EO18" i="2"/>
  <c r="EN18" i="2"/>
  <c r="EM18" i="2"/>
  <c r="EL18" i="2"/>
  <c r="EK18" i="2"/>
  <c r="ET18" i="2" s="1"/>
  <c r="EJ18" i="2"/>
  <c r="EI18" i="2"/>
  <c r="EH18" i="2"/>
  <c r="EG18" i="2"/>
  <c r="EF18" i="2"/>
  <c r="DY18" i="2"/>
  <c r="DZ18" i="2"/>
  <c r="ES17" i="2"/>
  <c r="ER17" i="2"/>
  <c r="EQ17" i="2"/>
  <c r="EP17" i="2"/>
  <c r="EO17" i="2"/>
  <c r="EN17" i="2"/>
  <c r="EM17" i="2"/>
  <c r="EL17" i="2"/>
  <c r="EK17" i="2"/>
  <c r="EJ17" i="2"/>
  <c r="EI17" i="2"/>
  <c r="EH17" i="2"/>
  <c r="ET17" i="2" s="1"/>
  <c r="EG17" i="2"/>
  <c r="EF17" i="2"/>
  <c r="DZ17" i="2"/>
  <c r="DY17" i="2"/>
  <c r="DY30" i="2" s="1"/>
  <c r="DZ16" i="3" l="1"/>
  <c r="DZ21" i="3" s="1"/>
  <c r="DZ17" i="3"/>
  <c r="DY21" i="3"/>
  <c r="ET28" i="2"/>
  <c r="ET29" i="2"/>
  <c r="ET27" i="2"/>
  <c r="DZ27" i="2"/>
  <c r="DZ30" i="2" s="1"/>
  <c r="ET16" i="4"/>
  <c r="ET21" i="4"/>
  <c r="ET22" i="4"/>
  <c r="DZ20" i="4"/>
  <c r="DZ19" i="4"/>
  <c r="ET18" i="4"/>
  <c r="ET20" i="2"/>
  <c r="ET18" i="3"/>
  <c r="ET20" i="4"/>
  <c r="ET26" i="2"/>
  <c r="ET17" i="3"/>
  <c r="DU21" i="3"/>
  <c r="DU30" i="2"/>
  <c r="ET25" i="2"/>
  <c r="DX30" i="2"/>
  <c r="E23" i="1" s="1"/>
  <c r="ET17" i="4"/>
  <c r="DU24" i="4"/>
  <c r="DX24" i="4"/>
  <c r="E25" i="1" s="1"/>
  <c r="ET30" i="2"/>
  <c r="DZ24" i="4"/>
  <c r="DX21" i="3"/>
  <c r="E24" i="1" s="1"/>
  <c r="E26" i="1" l="1"/>
</calcChain>
</file>

<file path=xl/sharedStrings.xml><?xml version="1.0" encoding="utf-8"?>
<sst xmlns="http://schemas.openxmlformats.org/spreadsheetml/2006/main" count="1069" uniqueCount="252">
  <si>
    <t>Formato:</t>
  </si>
  <si>
    <t>Código: PL-F-01-3</t>
  </si>
  <si>
    <t>Fecha: Septiembre de 2014</t>
  </si>
  <si>
    <t>Programa Operativo Anual 2015</t>
  </si>
  <si>
    <t>Rev. 5</t>
  </si>
  <si>
    <t>Pág. 1 de 1</t>
  </si>
  <si>
    <t>A. Marco Institucional y de la Unidad Académica o Administrativa , Objetivos Particulares.</t>
  </si>
  <si>
    <t>Nombre de la Unidad:</t>
  </si>
  <si>
    <t>SECRETARIA ACADEMICA                                                      P.E Ingenieria  Mecatronica</t>
  </si>
  <si>
    <t>Fecha:</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</si>
  <si>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</si>
  <si>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</si>
  <si>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</si>
  <si>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</si>
  <si>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</si>
  <si>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</si>
  <si>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Formar profesionales competentes con un elevado sentido de responsabilidad social, empleando la ética profesional y el dominio de la tecnología para desenvolverse plenamente como ingenieros Mecatrónicos, influyendo positivamente en el desarrollo económico y social del país aportando ideas creativas e innovadoras.</t>
  </si>
  <si>
    <t>Ser un P.E reconocido por la eficacia y acreditación de su plan de estudio, además ser la fuente principal de profesionales competentes cuyas aportaciones sean importantes en el desarrollo de proyectos de investigación, automatización, creación de nuevas empresas con alto grado de innovación tecnológica, y que la aplicación de la tecnología impacte positivamente en el desarrollo socioeconómico de nuestro país.</t>
  </si>
  <si>
    <t>Políticas Institucionales</t>
  </si>
  <si>
    <t>Función</t>
  </si>
  <si>
    <t>Autoevaluación</t>
  </si>
  <si>
    <t> En la Universidad Politécnica de Tlaxcala formamos profesionales competentes, bajo un sistema de calidad congruente con las necesidades del desarrollo social, tecnológico, empresarial y sustentable, orientado a la mejora continua.</t>
  </si>
  <si>
    <t> Prestar servicios educativos en el área de Ingeniería Mecatrónica, para formar profesionales competentes que se desarrollen en los sectores industriales tanto locales, nacionales e internacionales.</t>
  </si>
  <si>
    <t xml:space="preserve">En el estado de Tlaxcala, fue en enero del año 2005 cuando la Universidad Politécnica de Tlaxcala, primera Institución que oferta la carrera de Ingeniería Mecatrónica a nivel superior,  abre sus puertas con una matrícula inicial de 91 estudiantes, actualmente se cuenta con 735 estudiantes cursando la carrera en los diferentes cuatrimestres.
Actualmente se cuenta con 12 profesores de tiempo completo en áreas de gestión e investigación. 33 profesores por asignatura los cuales también contribuyen al desarrollo de cursos de educación continua.
El programa académico esta en nivel 2 frente a CIEES, buscando alternativas para lograr nivel 1.
Se cuentan con laboratorios de robótica, hidráulica/neumática, maquinas eléctricas, sistemas mecanicos/sistemas electromecánicos electrónica, instrumentación virtual, Física y por convenio interno el laboratorio de quimica puede ser utilizado por nuestros alumnos para prácticas. </t>
  </si>
  <si>
    <t>Objetivos del Plan Estatal relacionados con la Unidad Académica o Administrativa</t>
  </si>
  <si>
    <t>FODA</t>
  </si>
  <si>
    <t>Fortalezas</t>
  </si>
  <si>
    <t>Oportunidades</t>
  </si>
  <si>
    <r>
      <rPr>
        <b/>
        <sz val="9"/>
        <color indexed="8"/>
        <rFont val="Tahoma"/>
        <family val="2"/>
      </rPr>
      <t xml:space="preserve">Objetivo 1 </t>
    </r>
    <r>
      <rPr>
        <sz val="9"/>
        <color indexed="8"/>
        <rFont val="Tahoma"/>
        <family val="2"/>
      </rPr>
      <t xml:space="preserve">: Desarrollar docentes competentes en el uso de Instrumentación virtual y canalizandolos en aplicaciones del área automotriz.                                                                                        </t>
    </r>
    <r>
      <rPr>
        <b/>
        <sz val="9"/>
        <color indexed="8"/>
        <rFont val="Tahoma"/>
        <family val="2"/>
      </rPr>
      <t>Objetivo 2</t>
    </r>
    <r>
      <rPr>
        <sz val="9"/>
        <color indexed="8"/>
        <rFont val="Tahoma"/>
        <family val="2"/>
      </rPr>
      <t xml:space="preserve"> : Establecer en conjunto con el modelo actual de Educación Basada en Competencias y con la colaboración de otras instituciones de Educación Superior la innovación del modelo que nos rige mediante investigaciones de otros estandares.                                                                                                                                                                                                        </t>
    </r>
    <r>
      <rPr>
        <b/>
        <sz val="9"/>
        <color indexed="8"/>
        <rFont val="Tahoma"/>
        <family val="2"/>
      </rPr>
      <t>Objetivo 3</t>
    </r>
    <r>
      <rPr>
        <sz val="9"/>
        <color indexed="8"/>
        <rFont val="Tahoma"/>
        <family val="2"/>
      </rPr>
      <t xml:space="preserve"> : Desarrollar en conjunto con la academia de Desarrollo Humano, Nuevas propuestas que permitan la innovación del Proceso de Tutorías y Asesorías.                                                                                          </t>
    </r>
  </si>
  <si>
    <t xml:space="preserve">. Se cuenta con el laboratorio de instrumentación virtual, suficientemente equipado y habilitado para la formación de docentes competentes.
. De igual manera se cuenta con suficiente software de aplicación para practicas virtuales.                                                                                                                                                                                                    . Se cuenta con poco personal capacitado en  el uso del software .                                                                                                                                                                                                                     El modelo EBC es una reciente adaptación de un modelo francés por lo que nos permite realizar modificaciones pertinentes para su adecuado desempeño y este se ha aplicado durante seis años en la Universidad.                                                                                                                                                                                                                                                                                                                                                                                                                                    . Actualmente contamos con un convenio entre la UPAEP y UPTlax. En caso de ser necesario se les requerirá asesoría.
. Actualmente se cuenta con personal suficientemente capacitado en el área de Desarrollo Humano y otros experimentados para propuestas que innoven el procedimiento actual de Tutorías y Asesorías.
. </t>
  </si>
  <si>
    <t xml:space="preserve">Sobre la elaboración de pruebas para el ámbito automotriz actualmente no contamos con ningún desarrollo, Sin embargo se cuenta con docentes de una amplia experiencia en la industria automotriz y en el área industrial. Capaces de desarrollar pruebas de impacto para dicha área. 
Se cuenta con vínculos universitarios y estudiantes de Doctorado en Planeación Estratégica que nos permitirán adecuar de manera precisa nuestro modelo de Educación a la realidad que nos aqueja.
A raíz de estadísticas recientes. Mecatrónica es la ingeniería que tiene el segundo mas alto índice de reprobación y esto nos permite generar propuestas para la innovación del procedimiento específico.  </t>
  </si>
  <si>
    <t>Objetivos del PID relacionados con la función de la Unidad Académica o Administrativa</t>
  </si>
  <si>
    <t xml:space="preserve"> Debilidades                 </t>
  </si>
  <si>
    <t>Amenazas</t>
  </si>
  <si>
    <t>Identificar las necesidades de profesionales relacionados con las ingenierías a través de la consulta a los diversos sectores de la sociedad
 Desarrollar el diseño curricular de los programas de educación continua y a distancia que ofertará la UPTx.
Realizar la gestión necesaria para la óptima operación de todos los programas educativos.
Contar con profesores y alumnos capacitados en la Educación Basada en Competencias, a través de Cursos-Talleres de Inducción
Evaluar los programas por CIEES por medio del ajuste de los indicadores de la Universidad a las recomendaciones CIEES.
Asegurar la calidad de los programas educativos.
Promover la adquisición de nuevas habilidades y técnicas didácticas por parte del personal académico para el mejoramiento de su desempeño
Realizar cursos de actualización tecnológica para los docentes de que den respuesta a las necesidades del entorno.
Aplicar efectivamente el modelo EBC
Fortalecer las acciones de acompañamiento a los estudiantes
Establecer un sistema de estímulos y reconocimientos a los docentes en base a un proceso de evaluación continua considerando rendimiento, acciones y logro de objetivos.
Desarrollar una forma diferente de concebir el aprendizaje, en la utilización de métodos pedagógicos y tecnologías educativas y en la definición de los roles de los actores fundamentales de la educación superior
Impulsar la consolidación de los Cuerpos Académicos
Mejorar los procesos de organización, seguimiento y evaluación de los proyectos de investigación.
Incrementar la producción científica de los profesores de tiempo completo dedicados a la investigación, en su modalidad básica, tecnológica y aplicada.
Consolidar el programa de tutorías y asesorías con la acreditación de maestros como tutores, con capacitación permanente
Fortalecer la Vinculación empresarial para ofrecer a los profesionales egresados oportunidades de empleo.
Fortalecer el proceso de aprendizaje mediante el adecuado funcionamiento de  laboratorios y talleres.
Desarrollar y mantener actualizado un marco normativo acorde al modelo educativo, que dé sustento a la existencia y operatividad de la UPTx Evaluar periódicamente los planes de desarrollo y programas operativos anuales de la universidad para reorientar las políticas, objetivos, estrategias y metas planteadas.</t>
  </si>
  <si>
    <t>. Algunas o varias de las licencias con las que se cuenta actualmente estas vencidas y no han sido renovadas, parte de este software requiere de la adquisición de otros periféricos, el personal anterior no multiplicó con otras personas su conocimiento.                                                                                                                                                                                    . La persona que actualmente esta desarrollando la Tesis Doctoral correspondiente  a la innovación de los modelos de Educación se encuentra en estado inicial de la misma.                                                                                                                                                                                                                                                                                                                                        . No de manera generalizada pero existe un claro desconocimiento del papel que juega el tutor en el acompañamiento del estudiante durante la carrera, no existen criterios de selección transparentes para la elección de los tutores, el seguimiento al procedimiento actual es ineficiente, no existe involucramiento tangible entre el par: tutor - tutorado. 
. Insuficiencia en la actualización de infraestructura y equipo de prácticas</t>
  </si>
  <si>
    <t>. Que no se cuente con los fondos necesarios para la adquisición de nuevas licencias, periféricos y equipo adicional.
. Que por las características actuales de dicha tesis doctoral,esta sea acotada y el alcance sea menor.
. Una amenaza importante es que no se le de seguimiento a la nueva propuesta, se carezca de compromiso y la ausencia de recursos.</t>
  </si>
  <si>
    <t>Objetivos particulares del POA</t>
  </si>
  <si>
    <t>Presupuesto</t>
  </si>
  <si>
    <t xml:space="preserve">Objetivo 1: </t>
  </si>
  <si>
    <t xml:space="preserve">Realizar el FODA del Programa Educaativo de Mecatronica  para obtener la certificacion ante CIEES </t>
  </si>
  <si>
    <t>Objetivo 2:</t>
  </si>
  <si>
    <t>Mantener el buen funcionamiento de los equipos y software con los que cuentan los laboratorios de mecatronica para dar un buen servicio a los etudiantes.</t>
  </si>
  <si>
    <t>Objetivo 3:</t>
  </si>
  <si>
    <t>Realizar las actividades administativas, para mantener el buen funcionamiento de la dirección del programa educativo de ingeniería mecatronica.</t>
  </si>
  <si>
    <t>Presupuesto Total</t>
  </si>
  <si>
    <t>Elaboró</t>
  </si>
  <si>
    <t>Visto Bueno</t>
  </si>
  <si>
    <t>Mtro. Víctor Hugo Cabrera Pelaez</t>
  </si>
  <si>
    <t>M. en C. Luis Álvarez Ochoa</t>
  </si>
  <si>
    <t xml:space="preserve">Formato:                      
                                    </t>
  </si>
  <si>
    <t>Código:  PL-F-01-3</t>
  </si>
  <si>
    <t>Anexo B. Objetivos Particulares, Metas , Calendarización, Seguimiento y Evaluación de acciones por cada objetivo.</t>
  </si>
  <si>
    <r>
      <rPr>
        <b/>
        <sz val="14"/>
        <color indexed="8"/>
        <rFont val="Tahoma"/>
        <family val="2"/>
      </rPr>
      <t xml:space="preserve">Nombre de la Unidad: </t>
    </r>
    <r>
      <rPr>
        <b/>
        <u/>
        <sz val="14"/>
        <color indexed="8"/>
        <rFont val="Tahoma"/>
        <family val="2"/>
      </rPr>
      <t>Secretaría Académica</t>
    </r>
  </si>
  <si>
    <t>INGENIERIA :   Mecatrónica -- CIEES</t>
  </si>
  <si>
    <t xml:space="preserve">Objetivo Particular 1:Realizar el FODA del Programa Educaativo de Mecatronica  para obtener la certificacion ante CIEES </t>
  </si>
  <si>
    <t xml:space="preserve">NOMBRE DEL  EJECUTOR DEL OBJETIVO : </t>
  </si>
  <si>
    <t xml:space="preserve">PUESTO DEL EJECUTOR: </t>
  </si>
  <si>
    <t>FECHA DE INICIO:</t>
  </si>
  <si>
    <t>FECHA DE TERMINACIÓN:</t>
  </si>
  <si>
    <t>Director del Programa Educativo de Ingeniería Mecatrónica</t>
  </si>
  <si>
    <t>Meta</t>
  </si>
  <si>
    <t>Acción</t>
  </si>
  <si>
    <t>Inicial</t>
  </si>
  <si>
    <t>Final</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</si>
  <si>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</si>
  <si>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</si>
  <si>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</si>
  <si>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</si>
  <si>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</si>
  <si>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</si>
  <si>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</si>
  <si>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</si>
  <si>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</si>
  <si>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</si>
  <si>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</si>
  <si>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</si>
  <si>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</si>
  <si>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</si>
  <si>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</si>
  <si>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</si>
  <si>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</si>
  <si>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</si>
  <si>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</si>
  <si>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</si>
  <si>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</si>
  <si>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</si>
  <si>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</si>
  <si>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</si>
  <si>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</si>
  <si>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</si>
  <si>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</si>
  <si>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</si>
  <si>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</si>
  <si>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</si>
  <si>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</si>
  <si>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</si>
  <si>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</si>
  <si>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</si>
  <si>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</si>
  <si>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</si>
  <si>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</si>
  <si>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</si>
  <si>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</si>
  <si>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</si>
  <si>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</si>
  <si>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</si>
  <si>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</si>
  <si>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</si>
  <si>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</si>
  <si>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</si>
  <si>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</si>
  <si>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 xml:space="preserve">1.- Modelo educativo y Plan de Estudios
*Evaluación del proceso de enseñanza-aprendizaje
</t>
  </si>
  <si>
    <t>ABRIL    2015</t>
  </si>
  <si>
    <t>DICIEMBRE  2015</t>
  </si>
  <si>
    <t>•</t>
  </si>
  <si>
    <t>Congresos y convenciones</t>
  </si>
  <si>
    <t>ABRIL     2015</t>
  </si>
  <si>
    <t>DICIEMBRE 2015</t>
  </si>
  <si>
    <t>Becas y otras ayudas para programas de capacitación.</t>
  </si>
  <si>
    <t>2.- Estudiantes.
*Movilidad e intercambio de estudiantes.
*Programa de educacion continua</t>
  </si>
  <si>
    <t>1.- Becas de intercambio estudiantil con otras politecnicas, para que los estudiantes puedan ver las diferencias entre contexto sociales.</t>
  </si>
  <si>
    <t>SEPTIEMBRE 2015</t>
  </si>
  <si>
    <t>2.- Tener un catalogo de cursos para poder ofrecer a las empresas capacitacion y/o cursos de actualizacion con los equipos con los que se cuentan en los laboratorios. PROMOCIONARLOS</t>
  </si>
  <si>
    <t>MAYO       2015</t>
  </si>
  <si>
    <t>NOVIEMBRE 2015</t>
  </si>
  <si>
    <t>Difusión por radio, televisión y otros medios de mensajes comerciales.</t>
  </si>
  <si>
    <t>3.- Beca a estudiantes de 10mo. Cuatrimestre para  estadia profesional en laboratorios de P.E. de Ingeniería Mecatronica y desarrollen capacitacion de temas determinados  para alumnos y empresas de la region, teniendo con esto ingresos para la institucion y para el estudiante, asi como la acreditacion de su estadia.</t>
  </si>
  <si>
    <t>3.- Personal Academico
*Movilidad e intercambio de profesores</t>
  </si>
  <si>
    <t>1.- Por lo menos 3 PTC realizara un diplomado en mecatronica, maestrias o doctorados en otro estado o en linea con otra Universidad del Pais y Extranjera.</t>
  </si>
  <si>
    <t>JULIO      2015</t>
  </si>
  <si>
    <t>4.- Servicios de apoyo a los estudiantes
*Reconocimiento a los estudiantes de alto desempeño.</t>
  </si>
  <si>
    <t>1.- Se otorgaran becas de excelencia para estudiantes con promedio mayor a 8.5. Los tutores son los que realizaran el tramite junto con sus tutorados, informando al director del P.E. mediante graficas los resultados de cada cuatrimestre.</t>
  </si>
  <si>
    <t>ABRIL        2015</t>
  </si>
  <si>
    <t>2.- El mejor promedio de cada nivel cuatrimestral, se les dara un reconocimiento monetario de $1000.00 ademas de mostrar su imagen en la entrada del edificio como parte del reconocimiento a su esfuerzo academico.</t>
  </si>
  <si>
    <t>ABRIL         2015</t>
  </si>
  <si>
    <t>Instalaciones, equipos y servicios
*Programa de seguridad, de higiene y de proteccion civil
*Espacios para profesores</t>
  </si>
  <si>
    <t>1.- El docente de la asignatura de Normatividad y Seguridad Industrial, los integrantes de la brigadas de la Universidad, los tutores de cada grupo y un estudiante de cada salon, seran los encargados de realizar simulacros, de realizar inspecciones de seguridad y de hacer las instalaciones seguras.</t>
  </si>
  <si>
    <t>FEBRERO
2015</t>
  </si>
  <si>
    <t>ABRIL 
2015</t>
  </si>
  <si>
    <t>Vestuario y uniformaes</t>
  </si>
  <si>
    <t>2.- Se acondicionaran la sala de maestros y un aula para que sean areas de asesorias y tutorias de los PA.</t>
  </si>
  <si>
    <t>ENERO
 2015</t>
  </si>
  <si>
    <t>ABRIL      2015</t>
  </si>
  <si>
    <t>Conservación y mantenimiento menor de inmuebles.</t>
  </si>
  <si>
    <t xml:space="preserve">Trascendencia del programa
*Vinculo permanente egresado-institucion
*Cobertura social del programa educativo
</t>
  </si>
  <si>
    <t>1.- Designar una comision de PTC que se encarguen del seguimiento de los egresados.</t>
  </si>
  <si>
    <t>Gastos de orden social y cultural,</t>
  </si>
  <si>
    <t>Productividad academica, docencia
*Mejoramiento de la docencia: actualizacion pedagogica y/o discilplinaria
*Participacion en encuentros academicos</t>
  </si>
  <si>
    <t>1.- Curso de capacitacion de Sistemas Mecanicos, Microcontroladores, Microchip, Arduino, ARM, Hidraulica y Neumatica, Robotica Movil y Plan de Formación.</t>
  </si>
  <si>
    <t>2.- Apoyo a estudiantes y a docentes para asistencia y participacion en congresos nacionales e internacionales.</t>
  </si>
  <si>
    <t>SUB - TOTAL</t>
  </si>
  <si>
    <r>
      <rPr>
        <b/>
        <u/>
        <sz val="12"/>
        <color indexed="8"/>
        <rFont val="Tahoma"/>
        <family val="2"/>
      </rPr>
      <t>Nota</t>
    </r>
    <r>
      <rPr>
        <sz val="12"/>
        <color indexed="8"/>
        <rFont val="Tahoma"/>
        <family val="2"/>
      </rPr>
      <t xml:space="preserve">: Llene este formato por cada objetivo particular definido :  </t>
    </r>
    <r>
      <rPr>
        <b/>
        <sz val="12"/>
        <color indexed="8"/>
        <rFont val="Tahoma"/>
        <family val="2"/>
      </rPr>
      <t>P = Planificado, E = Ejecutado; Evidencia en electrónico (E)  o en documento (D)</t>
    </r>
  </si>
  <si>
    <t>Revisa</t>
  </si>
  <si>
    <t>Dr. Victor Hugo Cabrera Pelaez</t>
  </si>
  <si>
    <t>Ejecuta</t>
  </si>
  <si>
    <t xml:space="preserve">Director de PE </t>
  </si>
  <si>
    <t>Secretario Académico</t>
  </si>
  <si>
    <t>INGENIERIA :   MECATRÓNICA -- Laboratorios</t>
  </si>
  <si>
    <t xml:space="preserve">Objetivo Particular 2: Mantener el buen funcionamiento de los equipos y software con los que cuentan los laboratorios de mecatronica para dar un buen servicio a los etudiantes.
</t>
  </si>
  <si>
    <t>FECHA DE INICIAL:</t>
  </si>
  <si>
    <t>1.- Contar con los elementos para el funcionamiento de los laboratorios</t>
  </si>
  <si>
    <t>1.- Adquisición de material consumible necesario para los laboratorios ()</t>
  </si>
  <si>
    <t xml:space="preserve">ENERO    </t>
  </si>
  <si>
    <t xml:space="preserve">DICIEMBRE </t>
  </si>
  <si>
    <t>Herramientas menores</t>
  </si>
  <si>
    <t>2.- Mantenimiento a equipos y software</t>
  </si>
  <si>
    <t>1.- Contacto con los proveedores que nos proporcionan las actualizaciones de equipo, software.</t>
  </si>
  <si>
    <t xml:space="preserve">JUNIO
</t>
  </si>
  <si>
    <t xml:space="preserve">NOVIEMBRE
</t>
  </si>
  <si>
    <t>Software.</t>
  </si>
  <si>
    <t>2.- Mantenimiento de los equipos de especialidad con los que se cuentan en los laboratorios de mecatronica.</t>
  </si>
  <si>
    <t xml:space="preserve">ENERO 
</t>
  </si>
  <si>
    <t xml:space="preserve">JULIO
</t>
  </si>
  <si>
    <t>Instalación , reparación y mantenimiento de maquinaria.</t>
  </si>
  <si>
    <t>3.- Adquisicion de equipo</t>
  </si>
  <si>
    <t>1.- Adquisicion de equipo y material para los laboratorios (sistemas mecanicos, electronica, robotica, neumatica, instrumentacion virtual)</t>
  </si>
  <si>
    <t xml:space="preserve">MARZO
 </t>
  </si>
  <si>
    <t xml:space="preserve">AGOSTO </t>
  </si>
  <si>
    <t>Otros equipos.</t>
  </si>
  <si>
    <t>Lic. Natalia López Sánchez</t>
  </si>
  <si>
    <t>Director de PE Mecatrónica</t>
  </si>
  <si>
    <t>Nombre de la Unidad: Secretaría Académica</t>
  </si>
  <si>
    <t xml:space="preserve">INGENIERIA :   MECATRÓNICA. </t>
  </si>
  <si>
    <r>
      <rPr>
        <b/>
        <sz val="14"/>
        <color indexed="8"/>
        <rFont val="Tahoma"/>
        <family val="2"/>
      </rPr>
      <t xml:space="preserve">Objetivo Particular 4: </t>
    </r>
    <r>
      <rPr>
        <sz val="14"/>
        <color indexed="8"/>
        <rFont val="Tahoma"/>
        <family val="2"/>
      </rPr>
      <t>Realizar las actividades administativas, para mantener el buen funcionamiento de la dirección del programa educativo de ingeniería mecatronica.</t>
    </r>
    <r>
      <rPr>
        <b/>
        <sz val="14"/>
        <color indexed="8"/>
        <rFont val="Tahoma"/>
        <family val="2"/>
      </rPr>
      <t xml:space="preserve">
</t>
    </r>
  </si>
  <si>
    <t>FECHA DE FINAL:</t>
  </si>
  <si>
    <t>1.- Elementos necesarios para el funcionamiento de la direccion de carrera</t>
  </si>
  <si>
    <t>1.- Papeleria</t>
  </si>
  <si>
    <t xml:space="preserve">DICIEMBRE  </t>
  </si>
  <si>
    <t>Materiales, útiles y equipos menores de oficina</t>
  </si>
  <si>
    <t xml:space="preserve">OCTUBRE  </t>
  </si>
  <si>
    <t>3.- Adornos</t>
  </si>
  <si>
    <t xml:space="preserve">FEBRERO    </t>
  </si>
  <si>
    <t>Gastos de ceremonial</t>
  </si>
  <si>
    <t>4.- Equipo de computo</t>
  </si>
  <si>
    <t xml:space="preserve">JUNIO    </t>
  </si>
  <si>
    <t>Equipo de computo y de tecnologias de la información.</t>
  </si>
  <si>
    <t>5.- Mantenimiento de la copiadora</t>
  </si>
  <si>
    <t xml:space="preserve">SEPTIEMBRE </t>
  </si>
  <si>
    <t>Instalación, reparacion y mantenimiento de mobiliario.</t>
  </si>
  <si>
    <t>6.- Cafeteria</t>
  </si>
  <si>
    <t>otros arrendamientos</t>
  </si>
  <si>
    <t xml:space="preserve">2.- Presupuesto para eventos de </t>
  </si>
  <si>
    <t>1.- Organización del Megafest, Semana de Prevencion y 4to. Concurso de Robotica</t>
  </si>
  <si>
    <t>Gastos de de orden social y cultural.</t>
  </si>
  <si>
    <t>Ing. Froylan Pérez Serrano</t>
  </si>
  <si>
    <t>Materiales, utiles y accesorios menores de tecnologias de la infomación</t>
  </si>
  <si>
    <t>Productos alimenticios para personas</t>
  </si>
  <si>
    <t>Servicios de consultoria administrativa, tecnica de tecnologias de la información</t>
  </si>
  <si>
    <t>Pasajes Terrestres</t>
  </si>
  <si>
    <t>1.- Asistencia a congresos</t>
  </si>
  <si>
    <t>2.- Viaticos para los asistentes a los congresos</t>
  </si>
  <si>
    <t>ENERO -- 2015</t>
  </si>
  <si>
    <t>Director de Ingeniería Mecatronica.</t>
  </si>
  <si>
    <t>Secretario Académico.</t>
  </si>
  <si>
    <t>Pág. 1 de 2</t>
  </si>
  <si>
    <t>X</t>
  </si>
  <si>
    <t>ENERO         2015</t>
  </si>
  <si>
    <t>DICIEMBRE
2015</t>
  </si>
  <si>
    <t>AGOSTO
2015</t>
  </si>
  <si>
    <t>ENERO
2015</t>
  </si>
  <si>
    <t>2. Materiales de Tics. Toner</t>
  </si>
  <si>
    <t xml:space="preserve">Asistio el Director del P. E. </t>
  </si>
  <si>
    <t>x</t>
  </si>
  <si>
    <t xml:space="preserve">se comprobaron gastos del congreso </t>
  </si>
  <si>
    <t xml:space="preserve">Se reralizo titulacion del P. E. de Ingenieria Mecatronica </t>
  </si>
  <si>
    <t xml:space="preserve">se cubrio con la loguistica del 4o concurso de robotica </t>
  </si>
  <si>
    <t>se dio seguimiento con las actividades establecidas en el P. E. de Ing. Mecatronica</t>
  </si>
  <si>
    <t xml:space="preserve">se cumplio con lo requerido </t>
  </si>
  <si>
    <t>se autorizo equipo para el seguimiento propias del P. E. de ing. Mecatronica</t>
  </si>
  <si>
    <t>se obtuvo 4 toner para las activiades propias del P. E.</t>
  </si>
  <si>
    <t>se adquirio cafeteria para eventos propios del P. E. de Ing. Mecatronica</t>
  </si>
  <si>
    <t>No se llevo acabo.</t>
  </si>
  <si>
    <t xml:space="preserve">por recurso economico </t>
  </si>
  <si>
    <t>$ 40.000.00</t>
  </si>
  <si>
    <t>no se llevo a cabo</t>
  </si>
  <si>
    <t>Por que no entra en consultoria.</t>
  </si>
  <si>
    <t>se cuenta con el material necesario para los laboratorios</t>
  </si>
  <si>
    <t>6 docentes del P. E. estan en su doctorado y es continuo hasta terminar su tiempo de estudio</t>
  </si>
  <si>
    <t>son planes de asignatura, pero por el trabajo de CIEES no se ha llevado a cabo.</t>
  </si>
  <si>
    <t xml:space="preserve">existe una unidad interna que lleva el seguimiento de egresados </t>
  </si>
  <si>
    <t>3 docentes asistiran a Nayarit a un congreso nacional</t>
  </si>
  <si>
    <t>no se llevo acabo por que no se tiene la informacion concreta.</t>
  </si>
  <si>
    <t>se cuenta con una sala de tutorias y asesorias ubicada en el UD3 planta alta</t>
  </si>
  <si>
    <t>RO =( AR/AP)*100</t>
  </si>
  <si>
    <t>ACCIONES REALIZADAS /ACCIONES PROGRAMADAS*100</t>
  </si>
  <si>
    <t>Se trasladaron 4 alumnos a E.U.A obteniendo la beca 100 MIL</t>
  </si>
  <si>
    <t>9 ALUMNOS DEL 100% Y 66 ALUMNOS DEL 50%</t>
  </si>
  <si>
    <t>Se otorgaron 74 becas de excelencia del 50 y 100%  17 al P. E. de Ingenieria mecatronica.</t>
  </si>
  <si>
    <t>SIMULACRO DE DERRAMES QUIMICOS</t>
  </si>
  <si>
    <t>SIMULACRO EN EL LOBORATORIO DE OPERACIONES SANITARIAS</t>
  </si>
  <si>
    <t>SE ELIMINA, POR QUE EXISTE UNA AREA COMO TAL QUE LO REALIZA EL SEGUIMIENTO DE EGRESADOS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</si>
</sst>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7" formatCode="&quot;$&quot;#,##0.00;\-&quot;$&quot;#,##0.00"/>
    <numFmt numFmtId="8" formatCode="&quot;$&quot;#,##0.00;[Red]\-&quot;$&quot;#,##0.00"/>
    <numFmt numFmtId="44" formatCode="_-&quot;$&quot;* #,##0.00_-;\-&quot;$&quot;* #,##0.00_-;_-&quot;$&quot;* &quot;-&quot;??_-;_-@_-"/>
    <numFmt numFmtId="164" formatCode="_-* #,##0.00\ &quot;€&quot;_-;\-* #,##0.00\ &quot;€&quot;_-;_-* &quot;-&quot;??\ &quot;€&quot;_-;_-@_-"/>
    <numFmt numFmtId="165" formatCode="&quot;$&quot;#,##0"/>
    <numFmt numFmtId="166" formatCode="_-[$$-80A]* #,##0.00_-;\-[$$-80A]* #,##0.00_-;_-[$$-80A]* &quot;-&quot;??_-;_-@_-"/>
    <numFmt numFmtId="167" formatCode="_-* #,##0.00\ _€_-;\-* #,##0.00\ _€_-;_-* &quot;-&quot;??\ _€_-;_-@_-"/>
  </numFmts>
  <fonts count="40">
    <font>
      <sz val="11"/>
      <color indexed="8"/>
      <name val="Calibri"/>
      <charset val="134"/>
    </font>
    <font>
      <b/>
      <sz val="14"/>
      <color indexed="8"/>
      <name val="Arial"/>
      <family val="2"/>
    </font>
    <font>
      <b/>
      <sz val="16"/>
      <color indexed="8"/>
      <name val="Tahoma"/>
      <family val="2"/>
    </font>
    <font>
      <b/>
      <sz val="14"/>
      <color indexed="8"/>
      <name val="Tahoma"/>
      <family val="2"/>
    </font>
    <font>
      <b/>
      <sz val="20"/>
      <color indexed="8"/>
      <name val="Tahoma"/>
      <family val="2"/>
    </font>
    <font>
      <b/>
      <sz val="12"/>
      <color indexed="8"/>
      <name val="Tahoma"/>
      <family val="2"/>
    </font>
    <font>
      <b/>
      <sz val="9"/>
      <color indexed="8"/>
      <name val="Tahoma"/>
      <family val="2"/>
    </font>
    <font>
      <b/>
      <sz val="11"/>
      <color indexed="8"/>
      <name val="Tahoma"/>
      <family val="2"/>
    </font>
    <font>
      <sz val="10"/>
      <color indexed="8"/>
      <name val="Tahoma"/>
      <family val="2"/>
    </font>
    <font>
      <b/>
      <sz val="36"/>
      <color indexed="8"/>
      <name val="Calibri"/>
      <family val="2"/>
    </font>
    <font>
      <sz val="9"/>
      <color indexed="8"/>
      <name val="Tahoma"/>
      <family val="2"/>
    </font>
    <font>
      <b/>
      <u/>
      <sz val="12"/>
      <color indexed="8"/>
      <name val="Tahoma"/>
      <family val="2"/>
    </font>
    <font>
      <b/>
      <u/>
      <sz val="8"/>
      <color indexed="8"/>
      <name val="Tahoma"/>
      <family val="2"/>
    </font>
    <font>
      <b/>
      <sz val="10"/>
      <color indexed="8"/>
      <name val="Tahoma"/>
      <family val="2"/>
    </font>
    <font>
      <b/>
      <sz val="10"/>
      <color indexed="8"/>
      <name val="Calibri"/>
      <family val="2"/>
    </font>
    <font>
      <b/>
      <sz val="24"/>
      <color indexed="8"/>
      <name val="Arial"/>
      <family val="2"/>
    </font>
    <font>
      <b/>
      <sz val="6.5"/>
      <color indexed="8"/>
      <name val="Tahoma"/>
      <family val="2"/>
    </font>
    <font>
      <b/>
      <sz val="11"/>
      <color indexed="8"/>
      <name val="Calibri"/>
      <family val="2"/>
    </font>
    <font>
      <sz val="11"/>
      <color indexed="8"/>
      <name val="Palatino Linotype"/>
      <family val="1"/>
    </font>
    <font>
      <sz val="11"/>
      <color indexed="8"/>
      <name val="Tahoma"/>
      <family val="2"/>
    </font>
    <font>
      <b/>
      <sz val="20"/>
      <color indexed="8"/>
      <name val="Calibri"/>
      <family val="2"/>
    </font>
    <font>
      <b/>
      <sz val="16"/>
      <color indexed="8"/>
      <name val="Calibri"/>
      <family val="2"/>
    </font>
    <font>
      <b/>
      <sz val="8"/>
      <color indexed="8"/>
      <name val="Tahoma"/>
      <family val="2"/>
    </font>
    <font>
      <sz val="9"/>
      <color indexed="8"/>
      <name val="Calibri"/>
      <family val="2"/>
    </font>
    <font>
      <b/>
      <sz val="9.5"/>
      <color indexed="8"/>
      <name val="Tahoma"/>
      <family val="2"/>
    </font>
    <font>
      <sz val="9"/>
      <name val="Tahoma"/>
      <family val="2"/>
    </font>
    <font>
      <sz val="14"/>
      <color indexed="8"/>
      <name val="Tahoma"/>
      <family val="2"/>
    </font>
    <font>
      <sz val="12"/>
      <color indexed="8"/>
      <name val="Tahoma"/>
      <family val="2"/>
    </font>
    <font>
      <b/>
      <u/>
      <sz val="14"/>
      <color indexed="8"/>
      <name val="Tahoma"/>
      <family val="2"/>
    </font>
    <font>
      <sz val="11"/>
      <color indexed="8"/>
      <name val="Calibri"/>
      <family val="2"/>
    </font>
    <font>
      <b/>
      <sz val="36"/>
      <color indexed="8"/>
      <name val="Calibri"/>
      <family val="2"/>
      <scheme val="minor"/>
    </font>
    <font>
      <b/>
      <sz val="8.5"/>
      <color indexed="8"/>
      <name val="Tahoma"/>
      <family val="2"/>
    </font>
    <font>
      <b/>
      <sz val="22"/>
      <color indexed="8"/>
      <name val="Tahoma"/>
      <family val="2"/>
    </font>
    <font>
      <b/>
      <sz val="12"/>
      <color indexed="8"/>
      <name val="Calibri"/>
      <family val="2"/>
    </font>
    <font>
      <b/>
      <sz val="8"/>
      <color indexed="8"/>
      <name val="Calibri"/>
      <family val="2"/>
    </font>
    <font>
      <b/>
      <sz val="36"/>
      <color indexed="8"/>
      <name val="Tahoma"/>
      <family val="2"/>
    </font>
    <font>
      <sz val="11"/>
      <color indexed="8"/>
      <name val="Calibri"/>
      <family val="2"/>
    </font>
    <font>
      <b/>
      <sz val="14"/>
      <color theme="1"/>
      <name val="Calibri"/>
      <family val="2"/>
      <scheme val="minor"/>
    </font>
    <font>
      <b/>
      <sz val="10"/>
      <color theme="1"/>
      <name val="Tahoma"/>
      <family val="2"/>
    </font>
    <font>
      <b/>
      <sz val="8"/>
      <color theme="1"/>
      <name val="Tahoma"/>
      <family val="2"/>
    </font>
  </fonts>
  <fills count="14">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24"/>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theme="6" tint="0.39997558519241921"/>
        <bgColor indexed="64"/>
      </patternFill>
    </fill>
  </fills>
  <borders count="3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8"/>
      </left>
      <right/>
      <top style="thick">
        <color indexed="18"/>
      </top>
      <bottom/>
      <diagonal/>
    </border>
    <border>
      <left/>
      <right/>
      <top style="thick">
        <color indexed="18"/>
      </top>
      <bottom/>
      <diagonal/>
    </border>
    <border>
      <left style="thick">
        <color indexed="18"/>
      </left>
      <right/>
      <top/>
      <bottom/>
      <diagonal/>
    </border>
    <border>
      <left/>
      <right style="medium">
        <color indexed="18"/>
      </right>
      <top/>
      <bottom/>
      <diagonal/>
    </border>
    <border>
      <left style="medium">
        <color indexed="18"/>
      </left>
      <right/>
      <top/>
      <bottom/>
      <diagonal/>
    </border>
    <border>
      <left style="thick">
        <color indexed="18"/>
      </left>
      <right/>
      <top/>
      <bottom style="thick">
        <color indexed="18"/>
      </bottom>
      <diagonal/>
    </border>
    <border>
      <left/>
      <right/>
      <top/>
      <bottom style="thick">
        <color indexed="18"/>
      </bottom>
      <diagonal/>
    </border>
    <border>
      <left/>
      <right style="medium">
        <color indexed="18"/>
      </right>
      <top/>
      <bottom style="thick">
        <color indexed="18"/>
      </bottom>
      <diagonal/>
    </border>
    <border>
      <left style="medium">
        <color indexed="18"/>
      </left>
      <right/>
      <top/>
      <bottom style="thick">
        <color indexed="18"/>
      </bottom>
      <diagonal/>
    </border>
    <border>
      <left style="thick">
        <color indexed="18"/>
      </left>
      <right style="dotted">
        <color indexed="64"/>
      </right>
      <top style="thick">
        <color indexed="18"/>
      </top>
      <bottom/>
      <diagonal/>
    </border>
    <border>
      <left style="dotted">
        <color indexed="64"/>
      </left>
      <right/>
      <top style="thick">
        <color indexed="18"/>
      </top>
      <bottom/>
      <diagonal/>
    </border>
    <border>
      <left style="slantDashDot">
        <color indexed="18"/>
      </left>
      <right style="dotted">
        <color indexed="18"/>
      </right>
      <top style="thick">
        <color indexed="18"/>
      </top>
      <bottom style="dotted">
        <color indexed="18"/>
      </bottom>
      <diagonal/>
    </border>
    <border>
      <left style="dotted">
        <color indexed="18"/>
      </left>
      <right style="medium">
        <color indexed="18"/>
      </right>
      <top style="thick">
        <color indexed="18"/>
      </top>
      <bottom style="dotted">
        <color indexed="18"/>
      </bottom>
      <diagonal/>
    </border>
    <border>
      <left style="medium">
        <color indexed="18"/>
      </left>
      <right style="dotted">
        <color indexed="18"/>
      </right>
      <top style="thick">
        <color indexed="18"/>
      </top>
      <bottom style="dotted">
        <color indexed="18"/>
      </bottom>
      <diagonal/>
    </border>
    <border>
      <left style="thick">
        <color indexed="18"/>
      </left>
      <right style="dotted">
        <color indexed="64"/>
      </right>
      <top/>
      <bottom/>
      <diagonal/>
    </border>
    <border>
      <left style="dotted">
        <color indexed="64"/>
      </left>
      <right/>
      <top/>
      <bottom/>
      <diagonal/>
    </border>
    <border>
      <left style="slantDashDot">
        <color indexed="18"/>
      </left>
      <right style="dotted">
        <color indexed="18"/>
      </right>
      <top style="dotted">
        <color indexed="18"/>
      </top>
      <bottom style="dotted">
        <color indexed="18"/>
      </bottom>
      <diagonal/>
    </border>
    <border>
      <left style="dotted">
        <color indexed="18"/>
      </left>
      <right style="medium">
        <color indexed="18"/>
      </right>
      <top style="dotted">
        <color indexed="18"/>
      </top>
      <bottom style="dotted">
        <color indexed="18"/>
      </bottom>
      <diagonal/>
    </border>
    <border>
      <left style="medium">
        <color indexed="18"/>
      </left>
      <right style="dotted">
        <color indexed="18"/>
      </right>
      <top style="dotted">
        <color indexed="18"/>
      </top>
      <bottom style="dotted">
        <color indexed="18"/>
      </bottom>
      <diagonal/>
    </border>
    <border>
      <left style="thick">
        <color indexed="18"/>
      </left>
      <right style="dotted">
        <color indexed="64"/>
      </right>
      <top/>
      <bottom style="medium">
        <color indexed="18"/>
      </bottom>
      <diagonal/>
    </border>
    <border>
      <left style="dotted">
        <color indexed="64"/>
      </left>
      <right/>
      <top/>
      <bottom style="medium">
        <color indexed="18"/>
      </bottom>
      <diagonal/>
    </border>
    <border>
      <left/>
      <right/>
      <top/>
      <bottom style="medium">
        <color indexed="18"/>
      </bottom>
      <diagonal/>
    </border>
    <border>
      <left style="slantDashDot">
        <color indexed="18"/>
      </left>
      <right style="dotted">
        <color indexed="18"/>
      </right>
      <top style="dotted">
        <color indexed="18"/>
      </top>
      <bottom style="medium">
        <color indexed="18"/>
      </bottom>
      <diagonal/>
    </border>
    <border>
      <left style="dotted">
        <color indexed="18"/>
      </left>
      <right style="medium">
        <color indexed="18"/>
      </right>
      <top style="dotted">
        <color indexed="18"/>
      </top>
      <bottom style="medium">
        <color indexed="18"/>
      </bottom>
      <diagonal/>
    </border>
    <border>
      <left style="medium">
        <color indexed="18"/>
      </left>
      <right style="dotted">
        <color indexed="18"/>
      </right>
      <top style="dotted">
        <color indexed="18"/>
      </top>
      <bottom style="medium">
        <color indexed="18"/>
      </bottom>
      <diagonal/>
    </border>
    <border>
      <left style="thick">
        <color indexed="18"/>
      </left>
      <right style="dotted">
        <color indexed="64"/>
      </right>
      <top style="medium">
        <color indexed="18"/>
      </top>
      <bottom/>
      <diagonal/>
    </border>
    <border>
      <left style="dotted">
        <color indexed="64"/>
      </left>
      <right/>
      <top style="medium">
        <color indexed="18"/>
      </top>
      <bottom style="dotted">
        <color indexed="64"/>
      </bottom>
      <diagonal/>
    </border>
    <border>
      <left/>
      <right/>
      <top style="medium">
        <color indexed="18"/>
      </top>
      <bottom style="dotted">
        <color indexed="64"/>
      </bottom>
      <diagonal/>
    </border>
    <border>
      <left/>
      <right style="slantDashDot">
        <color indexed="18"/>
      </right>
      <top style="medium">
        <color indexed="18"/>
      </top>
      <bottom style="dotted">
        <color indexed="64"/>
      </bottom>
      <diagonal/>
    </border>
    <border>
      <left style="slantDashDot">
        <color indexed="18"/>
      </left>
      <right style="dotted">
        <color indexed="18"/>
      </right>
      <top style="medium">
        <color indexed="18"/>
      </top>
      <bottom/>
      <diagonal/>
    </border>
    <border>
      <left style="dotted">
        <color indexed="18"/>
      </left>
      <right style="medium">
        <color indexed="18"/>
      </right>
      <top style="medium">
        <color indexed="18"/>
      </top>
      <bottom/>
      <diagonal/>
    </border>
    <border>
      <left style="medium">
        <color indexed="18"/>
      </left>
      <right style="dotted">
        <color indexed="64"/>
      </right>
      <top style="medium">
        <color indexed="18"/>
      </top>
      <bottom style="dotted">
        <color indexed="56"/>
      </bottom>
      <diagonal/>
    </border>
    <border>
      <left style="dotted">
        <color indexed="64"/>
      </left>
      <right/>
      <top style="dotted">
        <color indexed="64"/>
      </top>
      <bottom/>
      <diagonal/>
    </border>
    <border>
      <left/>
      <right/>
      <top style="dotted">
        <color indexed="64"/>
      </top>
      <bottom/>
      <diagonal/>
    </border>
    <border>
      <left style="slantDashDot">
        <color indexed="18"/>
      </left>
      <right style="dotted">
        <color indexed="18"/>
      </right>
      <top style="dotted">
        <color indexed="56"/>
      </top>
      <bottom style="dotted">
        <color indexed="56"/>
      </bottom>
      <diagonal/>
    </border>
    <border>
      <left style="dotted">
        <color indexed="18"/>
      </left>
      <right style="medium">
        <color indexed="18"/>
      </right>
      <top style="dotted">
        <color indexed="56"/>
      </top>
      <bottom style="dotted">
        <color indexed="56"/>
      </bottom>
      <diagonal/>
    </border>
    <border>
      <left style="medium">
        <color indexed="18"/>
      </left>
      <right style="dotted">
        <color indexed="18"/>
      </right>
      <top/>
      <bottom/>
      <diagonal/>
    </border>
    <border>
      <left style="dotted">
        <color indexed="64"/>
      </left>
      <right/>
      <top style="dotted">
        <color indexed="56"/>
      </top>
      <bottom/>
      <diagonal/>
    </border>
    <border>
      <left/>
      <right/>
      <top style="dotted">
        <color indexed="56"/>
      </top>
      <bottom/>
      <diagonal/>
    </border>
    <border>
      <left/>
      <right style="slantDashDot">
        <color indexed="18"/>
      </right>
      <top style="dotted">
        <color indexed="56"/>
      </top>
      <bottom/>
      <diagonal/>
    </border>
    <border>
      <left style="slantDashDot">
        <color indexed="18"/>
      </left>
      <right style="dotted">
        <color indexed="18"/>
      </right>
      <top/>
      <bottom/>
      <diagonal/>
    </border>
    <border>
      <left style="dotted">
        <color indexed="18"/>
      </left>
      <right style="medium">
        <color indexed="18"/>
      </right>
      <top/>
      <bottom/>
      <diagonal/>
    </border>
    <border>
      <left style="medium">
        <color indexed="18"/>
      </left>
      <right style="dotted">
        <color indexed="56"/>
      </right>
      <top style="dotted">
        <color indexed="56"/>
      </top>
      <bottom style="dotted">
        <color indexed="56"/>
      </bottom>
      <diagonal/>
    </border>
    <border>
      <left style="dotted">
        <color indexed="64"/>
      </left>
      <right/>
      <top style="dotted">
        <color indexed="56"/>
      </top>
      <bottom style="dotted">
        <color indexed="64"/>
      </bottom>
      <diagonal/>
    </border>
    <border>
      <left/>
      <right/>
      <top style="dotted">
        <color indexed="56"/>
      </top>
      <bottom style="dotted">
        <color indexed="64"/>
      </bottom>
      <diagonal/>
    </border>
    <border>
      <left/>
      <right style="slantDashDot">
        <color indexed="18"/>
      </right>
      <top style="dotted">
        <color indexed="56"/>
      </top>
      <bottom style="dotted">
        <color indexed="64"/>
      </bottom>
      <diagonal/>
    </border>
    <border>
      <left style="medium">
        <color indexed="18"/>
      </left>
      <right style="dotted">
        <color indexed="18"/>
      </right>
      <top style="dotted">
        <color indexed="56"/>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slantDashDot">
        <color indexed="18"/>
      </right>
      <top style="dotted">
        <color indexed="64"/>
      </top>
      <bottom style="dotted">
        <color indexed="64"/>
      </bottom>
      <diagonal/>
    </border>
    <border>
      <left/>
      <right style="slantDashDot">
        <color indexed="18"/>
      </right>
      <top style="dotted">
        <color indexed="64"/>
      </top>
      <bottom/>
      <diagonal/>
    </border>
    <border>
      <left style="slantDashDot">
        <color indexed="18"/>
      </left>
      <right style="dotted">
        <color indexed="18"/>
      </right>
      <top style="dotted">
        <color indexed="18"/>
      </top>
      <bottom/>
      <diagonal/>
    </border>
    <border>
      <left style="dotted">
        <color indexed="18"/>
      </left>
      <right style="medium">
        <color indexed="18"/>
      </right>
      <top style="dotted">
        <color indexed="18"/>
      </top>
      <bottom/>
      <diagonal/>
    </border>
    <border>
      <left style="thick">
        <color indexed="18"/>
      </left>
      <right style="dotted">
        <color indexed="64"/>
      </right>
      <top style="slantDashDot">
        <color indexed="18"/>
      </top>
      <bottom style="thick">
        <color indexed="18"/>
      </bottom>
      <diagonal/>
    </border>
    <border>
      <left style="dotted">
        <color indexed="64"/>
      </left>
      <right/>
      <top style="slantDashDot">
        <color indexed="18"/>
      </top>
      <bottom style="thick">
        <color indexed="18"/>
      </bottom>
      <diagonal/>
    </border>
    <border>
      <left/>
      <right/>
      <top style="slantDashDot">
        <color indexed="18"/>
      </top>
      <bottom style="thick">
        <color indexed="18"/>
      </bottom>
      <diagonal/>
    </border>
    <border>
      <left/>
      <right style="slantDashDot">
        <color indexed="18"/>
      </right>
      <top style="slantDashDot">
        <color indexed="18"/>
      </top>
      <bottom style="thick">
        <color indexed="18"/>
      </bottom>
      <diagonal/>
    </border>
    <border>
      <left style="slantDashDot">
        <color indexed="18"/>
      </left>
      <right style="dotted">
        <color indexed="18"/>
      </right>
      <top style="slantDashDot">
        <color indexed="18"/>
      </top>
      <bottom style="thick">
        <color indexed="18"/>
      </bottom>
      <diagonal/>
    </border>
    <border>
      <left style="dotted">
        <color indexed="18"/>
      </left>
      <right style="medium">
        <color indexed="18"/>
      </right>
      <top style="slantDashDot">
        <color indexed="18"/>
      </top>
      <bottom style="thick">
        <color indexed="18"/>
      </bottom>
      <diagonal/>
    </border>
    <border>
      <left style="medium">
        <color indexed="18"/>
      </left>
      <right style="dotted">
        <color indexed="18"/>
      </right>
      <top style="slantDashDot">
        <color indexed="18"/>
      </top>
      <bottom style="thick">
        <color indexed="18"/>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slantDashDot">
        <color indexed="18"/>
      </left>
      <right/>
      <top style="slantDashDot">
        <color indexed="18"/>
      </top>
      <bottom/>
      <diagonal/>
    </border>
    <border>
      <left/>
      <right/>
      <top style="slantDashDot">
        <color indexed="18"/>
      </top>
      <bottom/>
      <diagonal/>
    </border>
    <border>
      <left style="slantDashDot">
        <color indexed="18"/>
      </left>
      <right/>
      <top/>
      <bottom/>
      <diagonal/>
    </border>
    <border>
      <left style="slantDashDot">
        <color indexed="18"/>
      </left>
      <right/>
      <top/>
      <bottom style="slantDashDot">
        <color indexed="18"/>
      </bottom>
      <diagonal/>
    </border>
    <border>
      <left/>
      <right/>
      <top/>
      <bottom style="slantDashDot">
        <color indexed="18"/>
      </bottom>
      <diagonal/>
    </border>
    <border>
      <left style="dotted">
        <color indexed="18"/>
      </left>
      <right style="dotted">
        <color indexed="18"/>
      </right>
      <top style="thick">
        <color indexed="18"/>
      </top>
      <bottom style="dotted">
        <color indexed="18"/>
      </bottom>
      <diagonal/>
    </border>
    <border>
      <left style="dotted">
        <color indexed="18"/>
      </left>
      <right style="dotted">
        <color indexed="18"/>
      </right>
      <top style="dotted">
        <color indexed="18"/>
      </top>
      <bottom style="dotted">
        <color indexed="18"/>
      </bottom>
      <diagonal/>
    </border>
    <border>
      <left style="dotted">
        <color indexed="18"/>
      </left>
      <right/>
      <top style="dotted">
        <color indexed="18"/>
      </top>
      <bottom style="dotted">
        <color indexed="18"/>
      </bottom>
      <diagonal/>
    </border>
    <border>
      <left/>
      <right/>
      <top style="dotted">
        <color indexed="18"/>
      </top>
      <bottom style="dotted">
        <color indexed="18"/>
      </bottom>
      <diagonal/>
    </border>
    <border>
      <left/>
      <right style="dotted">
        <color indexed="18"/>
      </right>
      <top style="dotted">
        <color indexed="18"/>
      </top>
      <bottom style="dotted">
        <color indexed="18"/>
      </bottom>
      <diagonal/>
    </border>
    <border>
      <left style="dotted">
        <color indexed="18"/>
      </left>
      <right style="dotted">
        <color indexed="18"/>
      </right>
      <top style="dotted">
        <color indexed="18"/>
      </top>
      <bottom style="medium">
        <color indexed="18"/>
      </bottom>
      <diagonal/>
    </border>
    <border>
      <left style="dotted">
        <color indexed="64"/>
      </left>
      <right style="dotted">
        <color indexed="18"/>
      </right>
      <top style="dotted">
        <color indexed="64"/>
      </top>
      <bottom style="dotted">
        <color indexed="18"/>
      </bottom>
      <diagonal/>
    </border>
    <border>
      <left style="dotted">
        <color indexed="18"/>
      </left>
      <right style="dotted">
        <color indexed="18"/>
      </right>
      <top style="medium">
        <color indexed="18"/>
      </top>
      <bottom style="dotted">
        <color indexed="18"/>
      </bottom>
      <diagonal/>
    </border>
    <border>
      <left style="dotted">
        <color indexed="18"/>
      </left>
      <right style="dotted">
        <color indexed="18"/>
      </right>
      <top style="dotted">
        <color indexed="18"/>
      </top>
      <bottom/>
      <diagonal/>
    </border>
    <border>
      <left style="dotted">
        <color indexed="18"/>
      </left>
      <right style="dotted">
        <color indexed="18"/>
      </right>
      <top style="dotted">
        <color indexed="18"/>
      </top>
      <bottom style="dotted">
        <color indexed="56"/>
      </bottom>
      <diagonal/>
    </border>
    <border>
      <left style="dotted">
        <color indexed="56"/>
      </left>
      <right style="dotted">
        <color indexed="18"/>
      </right>
      <top style="dotted">
        <color indexed="56"/>
      </top>
      <bottom style="dotted">
        <color indexed="56"/>
      </bottom>
      <diagonal/>
    </border>
    <border>
      <left style="dotted">
        <color indexed="18"/>
      </left>
      <right style="dotted">
        <color indexed="18"/>
      </right>
      <top style="dotted">
        <color indexed="56"/>
      </top>
      <bottom style="dotted">
        <color indexed="56"/>
      </bottom>
      <diagonal/>
    </border>
    <border>
      <left/>
      <right style="dotted">
        <color indexed="18"/>
      </right>
      <top/>
      <bottom/>
      <diagonal/>
    </border>
    <border>
      <left style="dotted">
        <color indexed="18"/>
      </left>
      <right style="dotted">
        <color indexed="18"/>
      </right>
      <top style="dotted">
        <color indexed="56"/>
      </top>
      <bottom/>
      <diagonal/>
    </border>
    <border>
      <left style="dotted">
        <color indexed="18"/>
      </left>
      <right style="dotted">
        <color indexed="18"/>
      </right>
      <top style="dotted">
        <color indexed="56"/>
      </top>
      <bottom style="dotted">
        <color indexed="64"/>
      </bottom>
      <diagonal/>
    </border>
    <border>
      <left style="dotted">
        <color indexed="18"/>
      </left>
      <right style="dotted">
        <color indexed="18"/>
      </right>
      <top/>
      <bottom style="dotted">
        <color indexed="18"/>
      </bottom>
      <diagonal/>
    </border>
    <border>
      <left/>
      <right style="dotted">
        <color indexed="18"/>
      </right>
      <top/>
      <bottom style="dotted">
        <color indexed="18"/>
      </bottom>
      <diagonal/>
    </border>
    <border>
      <left style="dotted">
        <color indexed="18"/>
      </left>
      <right style="dotted">
        <color indexed="18"/>
      </right>
      <top style="dotted">
        <color indexed="56"/>
      </top>
      <bottom style="dotted">
        <color indexed="18"/>
      </bottom>
      <diagonal/>
    </border>
    <border>
      <left style="dotted">
        <color indexed="18"/>
      </left>
      <right style="dotted">
        <color indexed="18"/>
      </right>
      <top style="dotted">
        <color indexed="64"/>
      </top>
      <bottom style="dotted">
        <color indexed="18"/>
      </bottom>
      <diagonal/>
    </border>
    <border>
      <left style="dotted">
        <color indexed="18"/>
      </left>
      <right/>
      <top style="dotted">
        <color indexed="18"/>
      </top>
      <bottom/>
      <diagonal/>
    </border>
    <border>
      <left style="dotted">
        <color indexed="56"/>
      </left>
      <right style="dotted">
        <color indexed="18"/>
      </right>
      <top style="dotted">
        <color indexed="18"/>
      </top>
      <bottom/>
      <diagonal/>
    </border>
    <border>
      <left style="dotted">
        <color indexed="18"/>
      </left>
      <right style="dotted">
        <color indexed="18"/>
      </right>
      <top style="slantDashDot">
        <color indexed="18"/>
      </top>
      <bottom style="thick">
        <color indexed="18"/>
      </bottom>
      <diagonal/>
    </border>
    <border>
      <left style="dotted">
        <color indexed="18"/>
      </left>
      <right/>
      <top style="slantDashDot">
        <color indexed="18"/>
      </top>
      <bottom style="thick">
        <color indexed="18"/>
      </bottom>
      <diagonal/>
    </border>
    <border>
      <left/>
      <right style="dotted">
        <color indexed="18"/>
      </right>
      <top style="slantDashDot">
        <color indexed="18"/>
      </top>
      <bottom style="thick">
        <color indexed="18"/>
      </bottom>
      <diagonal/>
    </border>
    <border>
      <left style="dotted">
        <color indexed="18"/>
      </left>
      <right style="medium">
        <color indexed="18"/>
      </right>
      <top style="dotted">
        <color indexed="18"/>
      </top>
      <bottom style="dotted">
        <color indexed="56"/>
      </bottom>
      <diagonal/>
    </border>
    <border>
      <left/>
      <right style="dotted">
        <color indexed="18"/>
      </right>
      <top style="medium">
        <color indexed="18"/>
      </top>
      <bottom style="dotted">
        <color indexed="18"/>
      </bottom>
      <diagonal/>
    </border>
    <border>
      <left style="medium">
        <color indexed="18"/>
      </left>
      <right style="dotted">
        <color indexed="18"/>
      </right>
      <top style="dotted">
        <color indexed="56"/>
      </top>
      <bottom style="dotted">
        <color indexed="56"/>
      </bottom>
      <diagonal/>
    </border>
    <border>
      <left style="dotted">
        <color indexed="18"/>
      </left>
      <right style="dotted">
        <color indexed="64"/>
      </right>
      <top style="dotted">
        <color indexed="56"/>
      </top>
      <bottom style="dotted">
        <color indexed="18"/>
      </bottom>
      <diagonal/>
    </border>
    <border>
      <left/>
      <right/>
      <top/>
      <bottom style="dotted">
        <color indexed="18"/>
      </bottom>
      <diagonal/>
    </border>
    <border>
      <left style="medium">
        <color indexed="18"/>
      </left>
      <right style="dotted">
        <color indexed="18"/>
      </right>
      <top style="dotted">
        <color indexed="18"/>
      </top>
      <bottom/>
      <diagonal/>
    </border>
    <border>
      <left style="dotted">
        <color indexed="18"/>
      </left>
      <right style="medium">
        <color indexed="18"/>
      </right>
      <top style="medium">
        <color indexed="18"/>
      </top>
      <bottom style="dotted">
        <color indexed="18"/>
      </bottom>
      <diagonal/>
    </border>
    <border>
      <left style="dotted">
        <color indexed="64"/>
      </left>
      <right style="dotted">
        <color indexed="18"/>
      </right>
      <top style="medium">
        <color indexed="18"/>
      </top>
      <bottom style="dotted">
        <color indexed="18"/>
      </bottom>
      <diagonal/>
    </border>
    <border>
      <left style="medium">
        <color indexed="18"/>
      </left>
      <right style="dotted">
        <color indexed="18"/>
      </right>
      <top/>
      <bottom style="dotted">
        <color indexed="56"/>
      </bottom>
      <diagonal/>
    </border>
    <border>
      <left style="dotted">
        <color indexed="18"/>
      </left>
      <right style="medium">
        <color indexed="18"/>
      </right>
      <top/>
      <bottom style="dotted">
        <color indexed="18"/>
      </bottom>
      <diagonal/>
    </border>
    <border>
      <left style="dotted">
        <color indexed="18"/>
      </left>
      <right style="dotted">
        <color indexed="18"/>
      </right>
      <top/>
      <bottom/>
      <diagonal/>
    </border>
    <border>
      <left style="dotted">
        <color indexed="18"/>
      </left>
      <right style="medium">
        <color indexed="18"/>
      </right>
      <top style="dotted">
        <color indexed="56"/>
      </top>
      <bottom/>
      <diagonal/>
    </border>
    <border>
      <left style="medium">
        <color indexed="18"/>
      </left>
      <right style="dotted">
        <color indexed="18"/>
      </right>
      <top style="dotted">
        <color indexed="56"/>
      </top>
      <bottom style="dotted">
        <color indexed="64"/>
      </bottom>
      <diagonal/>
    </border>
    <border>
      <left style="dotted">
        <color indexed="18"/>
      </left>
      <right style="medium">
        <color indexed="18"/>
      </right>
      <top style="dotted">
        <color indexed="56"/>
      </top>
      <bottom style="dotted">
        <color indexed="18"/>
      </bottom>
      <diagonal/>
    </border>
    <border>
      <left style="medium">
        <color indexed="18"/>
      </left>
      <right style="dotted">
        <color indexed="18"/>
      </right>
      <top style="medium">
        <color indexed="18"/>
      </top>
      <bottom style="dotted">
        <color indexed="56"/>
      </bottom>
      <diagonal/>
    </border>
    <border>
      <left style="medium">
        <color indexed="18"/>
      </left>
      <right style="dotted">
        <color indexed="64"/>
      </right>
      <top style="dotted">
        <color indexed="56"/>
      </top>
      <bottom/>
      <diagonal/>
    </border>
    <border>
      <left style="medium">
        <color indexed="18"/>
      </left>
      <right style="dotted">
        <color indexed="18"/>
      </right>
      <top style="dotted">
        <color indexed="56"/>
      </top>
      <bottom style="dotted">
        <color indexed="18"/>
      </bottom>
      <diagonal/>
    </border>
    <border>
      <left style="thick">
        <color indexed="18"/>
      </left>
      <right style="dotted">
        <color indexed="18"/>
      </right>
      <top style="dotted">
        <color indexed="56"/>
      </top>
      <bottom style="dotted">
        <color indexed="56"/>
      </bottom>
      <diagonal/>
    </border>
    <border>
      <left style="thick">
        <color indexed="18"/>
      </left>
      <right style="dotted">
        <color indexed="18"/>
      </right>
      <top style="slantDashDot">
        <color indexed="18"/>
      </top>
      <bottom style="thick">
        <color indexed="18"/>
      </bottom>
      <diagonal/>
    </border>
    <border>
      <left style="dotted">
        <color indexed="18"/>
      </left>
      <right style="dotted">
        <color indexed="18"/>
      </right>
      <top/>
      <bottom style="dotted">
        <color indexed="62"/>
      </bottom>
      <diagonal/>
    </border>
    <border>
      <left style="medium">
        <color indexed="18"/>
      </left>
      <right style="dotted">
        <color indexed="18"/>
      </right>
      <top/>
      <bottom style="dotted">
        <color indexed="18"/>
      </bottom>
      <diagonal/>
    </border>
    <border>
      <left style="dotted">
        <color indexed="18"/>
      </left>
      <right style="dotted">
        <color indexed="18"/>
      </right>
      <top/>
      <bottom style="dotted">
        <color indexed="56"/>
      </bottom>
      <diagonal/>
    </border>
    <border>
      <left style="dotted">
        <color indexed="18"/>
      </left>
      <right/>
      <top style="dotted">
        <color indexed="56"/>
      </top>
      <bottom/>
      <diagonal/>
    </border>
    <border>
      <left style="dotted">
        <color indexed="56"/>
      </left>
      <right style="dotted">
        <color indexed="18"/>
      </right>
      <top style="dotted">
        <color indexed="56"/>
      </top>
      <bottom/>
      <diagonal/>
    </border>
    <border>
      <left/>
      <right style="dotted">
        <color indexed="18"/>
      </right>
      <top style="dotted">
        <color indexed="56"/>
      </top>
      <bottom/>
      <diagonal/>
    </border>
    <border>
      <left style="dotted">
        <color indexed="18"/>
      </left>
      <right style="dotted">
        <color indexed="56"/>
      </right>
      <top style="dotted">
        <color indexed="56"/>
      </top>
      <bottom style="dotted">
        <color indexed="56"/>
      </bottom>
      <diagonal/>
    </border>
    <border>
      <left style="dotted">
        <color indexed="56"/>
      </left>
      <right style="medium">
        <color indexed="18"/>
      </right>
      <top style="dotted">
        <color indexed="56"/>
      </top>
      <bottom style="dotted">
        <color indexed="56"/>
      </bottom>
      <diagonal/>
    </border>
    <border>
      <left style="thick">
        <color indexed="18"/>
      </left>
      <right style="dotted">
        <color indexed="18"/>
      </right>
      <top/>
      <bottom/>
      <diagonal/>
    </border>
    <border>
      <left style="medium">
        <color indexed="18"/>
      </left>
      <right style="dotted">
        <color indexed="18"/>
      </right>
      <top style="medium">
        <color indexed="18"/>
      </top>
      <bottom style="dotted">
        <color indexed="18"/>
      </bottom>
      <diagonal/>
    </border>
    <border>
      <left style="medium">
        <color indexed="18"/>
      </left>
      <right style="dotted">
        <color indexed="18"/>
      </right>
      <top/>
      <bottom style="thick">
        <color indexed="56"/>
      </bottom>
      <diagonal/>
    </border>
    <border>
      <left style="medium">
        <color indexed="18"/>
      </left>
      <right style="dotted">
        <color indexed="18"/>
      </right>
      <top/>
      <bottom style="thick">
        <color indexed="18"/>
      </bottom>
      <diagonal/>
    </border>
    <border>
      <left/>
      <right style="thick">
        <color indexed="18"/>
      </right>
      <top style="thick">
        <color indexed="18"/>
      </top>
      <bottom/>
      <diagonal/>
    </border>
    <border>
      <left/>
      <right style="thick">
        <color indexed="18"/>
      </right>
      <top/>
      <bottom/>
      <diagonal/>
    </border>
    <border>
      <left/>
      <right style="thick">
        <color indexed="18"/>
      </right>
      <top/>
      <bottom style="thick">
        <color indexed="18"/>
      </bottom>
      <diagonal/>
    </border>
    <border>
      <left/>
      <right style="dotted">
        <color indexed="18"/>
      </right>
      <top style="thick">
        <color indexed="18"/>
      </top>
      <bottom/>
      <diagonal/>
    </border>
    <border>
      <left style="dotted">
        <color indexed="18"/>
      </left>
      <right/>
      <top style="thick">
        <color indexed="18"/>
      </top>
      <bottom/>
      <diagonal/>
    </border>
    <border>
      <left style="slantDashDot">
        <color indexed="18"/>
      </left>
      <right style="slantDashDot">
        <color indexed="18"/>
      </right>
      <top style="thick">
        <color indexed="18"/>
      </top>
      <bottom style="dotted">
        <color indexed="18"/>
      </bottom>
      <diagonal/>
    </border>
    <border>
      <left style="slantDashDot">
        <color indexed="18"/>
      </left>
      <right/>
      <top style="thick">
        <color indexed="18"/>
      </top>
      <bottom style="dotted">
        <color indexed="18"/>
      </bottom>
      <diagonal/>
    </border>
    <border>
      <left/>
      <right style="thick">
        <color indexed="18"/>
      </right>
      <top style="thick">
        <color indexed="18"/>
      </top>
      <bottom style="dotted">
        <color indexed="18"/>
      </bottom>
      <diagonal/>
    </border>
    <border>
      <left style="dotted">
        <color indexed="18"/>
      </left>
      <right/>
      <top/>
      <bottom/>
      <diagonal/>
    </border>
    <border>
      <left style="slantDashDot">
        <color indexed="18"/>
      </left>
      <right style="slantDashDot">
        <color indexed="18"/>
      </right>
      <top style="dotted">
        <color indexed="18"/>
      </top>
      <bottom style="dotted">
        <color indexed="18"/>
      </bottom>
      <diagonal/>
    </border>
    <border>
      <left style="dotted">
        <color indexed="18"/>
      </left>
      <right style="thick">
        <color indexed="18"/>
      </right>
      <top style="dotted">
        <color indexed="18"/>
      </top>
      <bottom style="dotted">
        <color indexed="18"/>
      </bottom>
      <diagonal/>
    </border>
    <border>
      <left style="slantDashDot">
        <color indexed="18"/>
      </left>
      <right style="slantDashDot">
        <color indexed="18"/>
      </right>
      <top style="dotted">
        <color indexed="18"/>
      </top>
      <bottom/>
      <diagonal/>
    </border>
    <border>
      <left style="dotted">
        <color indexed="18"/>
      </left>
      <right style="thick">
        <color indexed="18"/>
      </right>
      <top style="dotted">
        <color indexed="18"/>
      </top>
      <bottom/>
      <diagonal/>
    </border>
    <border>
      <left style="dotted">
        <color indexed="18"/>
      </left>
      <right style="slantDashDot">
        <color indexed="18"/>
      </right>
      <top style="medium">
        <color indexed="18"/>
      </top>
      <bottom style="dotted">
        <color indexed="18"/>
      </bottom>
      <diagonal/>
    </border>
    <border>
      <left style="dotted">
        <color indexed="18"/>
      </left>
      <right style="slantDashDot">
        <color indexed="18"/>
      </right>
      <top style="dotted">
        <color indexed="18"/>
      </top>
      <bottom style="dotted">
        <color indexed="18"/>
      </bottom>
      <diagonal/>
    </border>
    <border>
      <left/>
      <right style="dotted">
        <color indexed="18"/>
      </right>
      <top style="dotted">
        <color indexed="18"/>
      </top>
      <bottom/>
      <diagonal/>
    </border>
    <border>
      <left style="slantDashDot">
        <color indexed="18"/>
      </left>
      <right style="dotted">
        <color indexed="18"/>
      </right>
      <top style="dotted">
        <color indexed="56"/>
      </top>
      <bottom/>
      <diagonal/>
    </border>
    <border>
      <left style="slantDashDot">
        <color indexed="18"/>
      </left>
      <right style="dotted">
        <color indexed="18"/>
      </right>
      <top style="dotted">
        <color indexed="56"/>
      </top>
      <bottom style="dotted">
        <color indexed="18"/>
      </bottom>
      <diagonal/>
    </border>
    <border>
      <left style="dotted">
        <color indexed="18"/>
      </left>
      <right style="slantDashDot">
        <color indexed="18"/>
      </right>
      <top style="dotted">
        <color indexed="18"/>
      </top>
      <bottom/>
      <diagonal/>
    </border>
    <border>
      <left style="dotted">
        <color indexed="18"/>
      </left>
      <right style="slantDashDot">
        <color indexed="18"/>
      </right>
      <top style="slantDashDot">
        <color indexed="18"/>
      </top>
      <bottom style="thick">
        <color indexed="18"/>
      </bottom>
      <diagonal/>
    </border>
    <border>
      <left/>
      <right style="medium">
        <color indexed="18"/>
      </right>
      <top style="medium">
        <color indexed="18"/>
      </top>
      <bottom style="medium">
        <color indexed="18"/>
      </bottom>
      <diagonal/>
    </border>
    <border>
      <left/>
      <right style="slantDashDot">
        <color indexed="18"/>
      </right>
      <top style="slantDashDot">
        <color indexed="18"/>
      </top>
      <bottom/>
      <diagonal/>
    </border>
    <border>
      <left/>
      <right style="slantDashDot">
        <color indexed="18"/>
      </right>
      <top/>
      <bottom/>
      <diagonal/>
    </border>
    <border>
      <left/>
      <right style="slantDashDot">
        <color indexed="18"/>
      </right>
      <top/>
      <bottom style="slantDashDot">
        <color indexed="18"/>
      </bottom>
      <diagonal/>
    </border>
    <border>
      <left style="medium">
        <color indexed="64"/>
      </left>
      <right style="dotted">
        <color indexed="64"/>
      </right>
      <top style="medium">
        <color indexed="64"/>
      </top>
      <bottom style="slantDashDot">
        <color indexed="64"/>
      </bottom>
      <diagonal/>
    </border>
    <border>
      <left style="dotted">
        <color indexed="64"/>
      </left>
      <right/>
      <top style="medium">
        <color indexed="64"/>
      </top>
      <bottom style="slantDashDot">
        <color indexed="64"/>
      </bottom>
      <diagonal/>
    </border>
    <border>
      <left/>
      <right/>
      <top style="medium">
        <color indexed="64"/>
      </top>
      <bottom style="slantDashDot">
        <color indexed="64"/>
      </bottom>
      <diagonal/>
    </border>
    <border>
      <left/>
      <right style="slantDashDot">
        <color indexed="18"/>
      </right>
      <top style="medium">
        <color indexed="64"/>
      </top>
      <bottom style="slantDashDot">
        <color indexed="64"/>
      </bottom>
      <diagonal/>
    </border>
    <border>
      <left style="slantDashDot">
        <color indexed="18"/>
      </left>
      <right style="dotted">
        <color indexed="18"/>
      </right>
      <top style="medium">
        <color indexed="64"/>
      </top>
      <bottom style="slantDashDot">
        <color indexed="64"/>
      </bottom>
      <diagonal/>
    </border>
    <border>
      <left style="dotted">
        <color indexed="18"/>
      </left>
      <right style="medium">
        <color indexed="18"/>
      </right>
      <top style="medium">
        <color indexed="64"/>
      </top>
      <bottom style="slantDashDot">
        <color indexed="64"/>
      </bottom>
      <diagonal/>
    </border>
    <border>
      <left style="medium">
        <color indexed="18"/>
      </left>
      <right style="dotted">
        <color indexed="64"/>
      </right>
      <top style="medium">
        <color indexed="64"/>
      </top>
      <bottom style="slantDashDot">
        <color indexed="64"/>
      </bottom>
      <diagonal/>
    </border>
    <border>
      <left style="medium">
        <color indexed="64"/>
      </left>
      <right style="dotted">
        <color indexed="64"/>
      </right>
      <top style="slantDashDot">
        <color indexed="64"/>
      </top>
      <bottom style="dotted">
        <color indexed="64"/>
      </bottom>
      <diagonal/>
    </border>
    <border>
      <left style="dotted">
        <color indexed="64"/>
      </left>
      <right/>
      <top style="slantDashDot">
        <color indexed="64"/>
      </top>
      <bottom style="dotted">
        <color indexed="64"/>
      </bottom>
      <diagonal/>
    </border>
    <border>
      <left/>
      <right/>
      <top style="slantDashDot">
        <color indexed="64"/>
      </top>
      <bottom style="dotted">
        <color indexed="64"/>
      </bottom>
      <diagonal/>
    </border>
    <border>
      <left/>
      <right style="slantDashDot">
        <color indexed="18"/>
      </right>
      <top style="slantDashDot">
        <color indexed="64"/>
      </top>
      <bottom style="dotted">
        <color indexed="64"/>
      </bottom>
      <diagonal/>
    </border>
    <border>
      <left style="slantDashDot">
        <color indexed="18"/>
      </left>
      <right style="dotted">
        <color indexed="18"/>
      </right>
      <top style="slantDashDot">
        <color indexed="64"/>
      </top>
      <bottom style="dotted">
        <color indexed="64"/>
      </bottom>
      <diagonal/>
    </border>
    <border>
      <left style="dotted">
        <color indexed="18"/>
      </left>
      <right style="medium">
        <color indexed="18"/>
      </right>
      <top style="slantDashDot">
        <color indexed="64"/>
      </top>
      <bottom style="dotted">
        <color indexed="64"/>
      </bottom>
      <diagonal/>
    </border>
    <border>
      <left style="medium">
        <color indexed="18"/>
      </left>
      <right style="dotted">
        <color indexed="64"/>
      </right>
      <top style="slantDashDot">
        <color indexed="64"/>
      </top>
      <bottom style="dotted">
        <color indexed="64"/>
      </bottom>
      <diagonal/>
    </border>
    <border>
      <left style="medium">
        <color indexed="64"/>
      </left>
      <right style="dotted">
        <color indexed="64"/>
      </right>
      <top style="dotted">
        <color indexed="64"/>
      </top>
      <bottom style="slantDashDot">
        <color indexed="64"/>
      </bottom>
      <diagonal/>
    </border>
    <border>
      <left style="dotted">
        <color indexed="64"/>
      </left>
      <right/>
      <top style="dotted">
        <color indexed="64"/>
      </top>
      <bottom style="slantDashDot">
        <color indexed="64"/>
      </bottom>
      <diagonal/>
    </border>
    <border>
      <left/>
      <right/>
      <top style="dotted">
        <color indexed="64"/>
      </top>
      <bottom style="slantDashDot">
        <color indexed="64"/>
      </bottom>
      <diagonal/>
    </border>
    <border>
      <left/>
      <right style="slantDashDot">
        <color indexed="18"/>
      </right>
      <top style="dotted">
        <color indexed="64"/>
      </top>
      <bottom style="slantDashDot">
        <color indexed="64"/>
      </bottom>
      <diagonal/>
    </border>
    <border>
      <left style="slantDashDot">
        <color indexed="18"/>
      </left>
      <right style="dotted">
        <color indexed="18"/>
      </right>
      <top style="dotted">
        <color indexed="64"/>
      </top>
      <bottom style="slantDashDot">
        <color indexed="64"/>
      </bottom>
      <diagonal/>
    </border>
    <border>
      <left style="dotted">
        <color indexed="18"/>
      </left>
      <right style="medium">
        <color indexed="18"/>
      </right>
      <top style="dotted">
        <color indexed="64"/>
      </top>
      <bottom style="slantDashDot">
        <color indexed="64"/>
      </bottom>
      <diagonal/>
    </border>
    <border>
      <left style="medium">
        <color indexed="18"/>
      </left>
      <right style="dotted">
        <color indexed="18"/>
      </right>
      <top style="dotted">
        <color indexed="64"/>
      </top>
      <bottom style="slantDashDot">
        <color indexed="64"/>
      </bottom>
      <diagonal/>
    </border>
    <border>
      <left style="thick">
        <color indexed="18"/>
      </left>
      <right style="dotted">
        <color indexed="64"/>
      </right>
      <top style="slantDashDot">
        <color indexed="64"/>
      </top>
      <bottom style="thick">
        <color indexed="18"/>
      </bottom>
      <diagonal/>
    </border>
    <border>
      <left style="dotted">
        <color indexed="64"/>
      </left>
      <right/>
      <top style="slantDashDot">
        <color indexed="64"/>
      </top>
      <bottom style="thick">
        <color indexed="18"/>
      </bottom>
      <diagonal/>
    </border>
    <border>
      <left/>
      <right/>
      <top style="slantDashDot">
        <color indexed="64"/>
      </top>
      <bottom style="thick">
        <color indexed="18"/>
      </bottom>
      <diagonal/>
    </border>
    <border>
      <left style="slantDashDot">
        <color indexed="18"/>
      </left>
      <right style="dotted">
        <color indexed="18"/>
      </right>
      <top style="slantDashDot">
        <color indexed="64"/>
      </top>
      <bottom style="thick">
        <color indexed="18"/>
      </bottom>
      <diagonal/>
    </border>
    <border>
      <left style="dotted">
        <color indexed="18"/>
      </left>
      <right style="medium">
        <color indexed="18"/>
      </right>
      <top style="slantDashDot">
        <color indexed="64"/>
      </top>
      <bottom style="thick">
        <color indexed="18"/>
      </bottom>
      <diagonal/>
    </border>
    <border>
      <left style="medium">
        <color indexed="18"/>
      </left>
      <right style="dotted">
        <color indexed="18"/>
      </right>
      <top style="slantDashDot">
        <color indexed="64"/>
      </top>
      <bottom style="thick">
        <color indexed="18"/>
      </bottom>
      <diagonal/>
    </border>
    <border>
      <left style="dotted">
        <color indexed="64"/>
      </left>
      <right style="dotted">
        <color indexed="18"/>
      </right>
      <top style="medium">
        <color indexed="64"/>
      </top>
      <bottom style="slantDashDot">
        <color indexed="64"/>
      </bottom>
      <diagonal/>
    </border>
    <border>
      <left style="dotted">
        <color indexed="18"/>
      </left>
      <right style="dotted">
        <color indexed="18"/>
      </right>
      <top style="medium">
        <color indexed="64"/>
      </top>
      <bottom style="slantDashDot">
        <color indexed="64"/>
      </bottom>
      <diagonal/>
    </border>
    <border>
      <left style="dotted">
        <color indexed="18"/>
      </left>
      <right/>
      <top style="medium">
        <color indexed="64"/>
      </top>
      <bottom style="slantDashDot">
        <color indexed="64"/>
      </bottom>
      <diagonal/>
    </border>
    <border>
      <left style="dotted">
        <color indexed="18"/>
      </left>
      <right style="dotted">
        <color indexed="64"/>
      </right>
      <top style="medium">
        <color indexed="64"/>
      </top>
      <bottom style="slantDashDot">
        <color indexed="64"/>
      </bottom>
      <diagonal/>
    </border>
    <border>
      <left/>
      <right style="dotted">
        <color indexed="18"/>
      </right>
      <top style="slantDashDot">
        <color indexed="64"/>
      </top>
      <bottom style="dotted">
        <color indexed="64"/>
      </bottom>
      <diagonal/>
    </border>
    <border>
      <left style="dotted">
        <color indexed="18"/>
      </left>
      <right style="dotted">
        <color indexed="18"/>
      </right>
      <top style="slantDashDot">
        <color indexed="64"/>
      </top>
      <bottom style="dotted">
        <color indexed="64"/>
      </bottom>
      <diagonal/>
    </border>
    <border>
      <left style="dotted">
        <color indexed="64"/>
      </left>
      <right style="dotted">
        <color indexed="18"/>
      </right>
      <top style="slantDashDot">
        <color indexed="64"/>
      </top>
      <bottom style="dotted">
        <color indexed="64"/>
      </bottom>
      <diagonal/>
    </border>
    <border>
      <left style="dotted">
        <color indexed="18"/>
      </left>
      <right style="dotted">
        <color indexed="18"/>
      </right>
      <top style="dotted">
        <color indexed="64"/>
      </top>
      <bottom style="slantDashDot">
        <color indexed="64"/>
      </bottom>
      <diagonal/>
    </border>
    <border>
      <left style="dotted">
        <color indexed="18"/>
      </left>
      <right/>
      <top style="dotted">
        <color indexed="64"/>
      </top>
      <bottom style="slantDashDot">
        <color indexed="64"/>
      </bottom>
      <diagonal/>
    </border>
    <border>
      <left style="dotted">
        <color indexed="64"/>
      </left>
      <right style="dotted">
        <color indexed="18"/>
      </right>
      <top style="dotted">
        <color indexed="64"/>
      </top>
      <bottom style="slantDashDot">
        <color indexed="64"/>
      </bottom>
      <diagonal/>
    </border>
    <border>
      <left style="dotted">
        <color indexed="18"/>
      </left>
      <right style="dotted">
        <color indexed="18"/>
      </right>
      <top style="slantDashDot">
        <color indexed="64"/>
      </top>
      <bottom style="thick">
        <color indexed="18"/>
      </bottom>
      <diagonal/>
    </border>
    <border>
      <left/>
      <right style="dotted">
        <color indexed="18"/>
      </right>
      <top style="thick">
        <color indexed="18"/>
      </top>
      <bottom style="dotted">
        <color indexed="18"/>
      </bottom>
      <diagonal/>
    </border>
    <border>
      <left style="medium">
        <color indexed="18"/>
      </left>
      <right style="dotted">
        <color indexed="18"/>
      </right>
      <top style="medium">
        <color indexed="64"/>
      </top>
      <bottom style="slantDashDot">
        <color indexed="64"/>
      </bottom>
      <diagonal/>
    </border>
    <border>
      <left style="dotted">
        <color indexed="18"/>
      </left>
      <right/>
      <top style="thick">
        <color indexed="18"/>
      </top>
      <bottom style="dotted">
        <color indexed="18"/>
      </bottom>
      <diagonal/>
    </border>
    <border>
      <left style="dotted">
        <color indexed="18"/>
      </left>
      <right style="dotted">
        <color indexed="64"/>
      </right>
      <top style="slantDashDot">
        <color indexed="64"/>
      </top>
      <bottom style="dotted">
        <color indexed="64"/>
      </bottom>
      <diagonal/>
    </border>
    <border>
      <left style="medium">
        <color indexed="18"/>
      </left>
      <right style="dotted">
        <color indexed="18"/>
      </right>
      <top style="slantDashDot">
        <color indexed="64"/>
      </top>
      <bottom style="dotted">
        <color indexed="64"/>
      </bottom>
      <diagonal/>
    </border>
    <border>
      <left style="slantDashDot">
        <color indexed="18"/>
      </left>
      <right style="thick">
        <color indexed="18"/>
      </right>
      <top style="medium">
        <color indexed="64"/>
      </top>
      <bottom style="slantDashDot">
        <color indexed="64"/>
      </bottom>
      <diagonal/>
    </border>
    <border>
      <left style="medium">
        <color indexed="18"/>
      </left>
      <right style="slantDashDot">
        <color indexed="18"/>
      </right>
      <top style="slantDashDot">
        <color indexed="64"/>
      </top>
      <bottom style="dotted">
        <color indexed="64"/>
      </bottom>
      <diagonal/>
    </border>
    <border>
      <left style="slantDashDot">
        <color indexed="18"/>
      </left>
      <right style="thick">
        <color indexed="18"/>
      </right>
      <top style="slantDashDot">
        <color indexed="64"/>
      </top>
      <bottom style="dotted">
        <color indexed="64"/>
      </bottom>
      <diagonal/>
    </border>
    <border>
      <left style="thick">
        <color indexed="18"/>
      </left>
      <right style="dotted">
        <color indexed="64"/>
      </right>
      <top style="slantDashDot">
        <color indexed="64"/>
      </top>
      <bottom style="dotted">
        <color indexed="64"/>
      </bottom>
      <diagonal/>
    </border>
    <border>
      <left style="slantDashDot">
        <color indexed="18"/>
      </left>
      <right style="thick">
        <color indexed="18"/>
      </right>
      <top style="dotted">
        <color indexed="64"/>
      </top>
      <bottom style="slantDashDot">
        <color indexed="64"/>
      </bottom>
      <diagonal/>
    </border>
    <border>
      <left style="medium">
        <color indexed="18"/>
      </left>
      <right style="slantDashDot">
        <color indexed="18"/>
      </right>
      <top style="slantDashDot">
        <color indexed="64"/>
      </top>
      <bottom style="thick">
        <color indexed="18"/>
      </bottom>
      <diagonal/>
    </border>
    <border>
      <left style="slantDashDot">
        <color indexed="18"/>
      </left>
      <right style="thick">
        <color indexed="18"/>
      </right>
      <top style="slantDashDot">
        <color indexed="64"/>
      </top>
      <bottom style="thick">
        <color indexed="18"/>
      </bottom>
      <diagonal/>
    </border>
    <border>
      <left/>
      <right style="dotted">
        <color indexed="18"/>
      </right>
      <top style="medium">
        <color indexed="64"/>
      </top>
      <bottom style="slantDashDot">
        <color indexed="64"/>
      </bottom>
      <diagonal/>
    </border>
    <border>
      <left/>
      <right style="dotted">
        <color indexed="18"/>
      </right>
      <top style="dotted">
        <color indexed="64"/>
      </top>
      <bottom style="slantDashDot">
        <color indexed="64"/>
      </bottom>
      <diagonal/>
    </border>
    <border>
      <left style="dotted">
        <color indexed="18"/>
      </left>
      <right style="medium">
        <color indexed="64"/>
      </right>
      <top style="medium">
        <color indexed="64"/>
      </top>
      <bottom style="slantDashDot">
        <color indexed="64"/>
      </bottom>
      <diagonal/>
    </border>
    <border>
      <left style="dotted">
        <color indexed="18"/>
      </left>
      <right/>
      <top style="slantDashDot">
        <color indexed="64"/>
      </top>
      <bottom style="dotted">
        <color indexed="64"/>
      </bottom>
      <diagonal/>
    </border>
    <border>
      <left style="dotted">
        <color indexed="18"/>
      </left>
      <right style="medium">
        <color indexed="64"/>
      </right>
      <top style="slantDashDot">
        <color indexed="64"/>
      </top>
      <bottom style="dotted">
        <color indexed="64"/>
      </bottom>
      <diagonal/>
    </border>
    <border>
      <left style="dotted">
        <color indexed="18"/>
      </left>
      <right style="medium">
        <color indexed="64"/>
      </right>
      <top style="dotted">
        <color indexed="64"/>
      </top>
      <bottom style="slantDashDot">
        <color indexed="64"/>
      </bottom>
      <diagonal/>
    </border>
    <border>
      <left/>
      <right style="dotted">
        <color indexed="18"/>
      </right>
      <top style="slantDashDot">
        <color indexed="64"/>
      </top>
      <bottom style="thick">
        <color indexed="18"/>
      </bottom>
      <diagonal/>
    </border>
    <border>
      <left style="dotted">
        <color indexed="18"/>
      </left>
      <right style="medium">
        <color indexed="64"/>
      </right>
      <top style="slantDashDot">
        <color indexed="64"/>
      </top>
      <bottom style="thick">
        <color indexed="18"/>
      </bottom>
      <diagonal/>
    </border>
    <border>
      <left style="dotted">
        <color indexed="18"/>
      </left>
      <right style="dotted">
        <color indexed="18"/>
      </right>
      <top style="medium">
        <color indexed="18"/>
      </top>
      <bottom style="medium">
        <color indexed="18"/>
      </bottom>
      <diagonal/>
    </border>
    <border>
      <left/>
      <right style="dotted">
        <color indexed="18"/>
      </right>
      <top style="medium">
        <color indexed="18"/>
      </top>
      <bottom style="medium">
        <color indexed="18"/>
      </bottom>
      <diagonal/>
    </border>
    <border>
      <left style="medium">
        <color indexed="18"/>
      </left>
      <right style="dotted">
        <color indexed="18"/>
      </right>
      <top/>
      <bottom style="slantDashDot">
        <color indexed="56"/>
      </bottom>
      <diagonal/>
    </border>
    <border>
      <left style="thick">
        <color indexed="18"/>
      </left>
      <right style="dotted">
        <color indexed="62"/>
      </right>
      <top style="medium">
        <color indexed="18"/>
      </top>
      <bottom style="dotted">
        <color indexed="18"/>
      </bottom>
      <diagonal/>
    </border>
    <border>
      <left/>
      <right/>
      <top style="medium">
        <color indexed="18"/>
      </top>
      <bottom style="dotted">
        <color indexed="18"/>
      </bottom>
      <diagonal/>
    </border>
    <border>
      <left/>
      <right style="slantDashDot">
        <color indexed="18"/>
      </right>
      <top style="medium">
        <color indexed="18"/>
      </top>
      <bottom style="dotted">
        <color indexed="18"/>
      </bottom>
      <diagonal/>
    </border>
    <border>
      <left style="slantDashDot">
        <color indexed="18"/>
      </left>
      <right style="slantDashDot">
        <color indexed="56"/>
      </right>
      <top style="medium">
        <color indexed="18"/>
      </top>
      <bottom style="dotted">
        <color indexed="18"/>
      </bottom>
      <diagonal/>
    </border>
    <border>
      <left/>
      <right style="medium">
        <color indexed="18"/>
      </right>
      <top style="medium">
        <color indexed="18"/>
      </top>
      <bottom style="dotted">
        <color indexed="18"/>
      </bottom>
      <diagonal/>
    </border>
    <border>
      <left style="thick">
        <color indexed="18"/>
      </left>
      <right style="dotted">
        <color indexed="62"/>
      </right>
      <top style="dotted">
        <color indexed="18"/>
      </top>
      <bottom/>
      <diagonal/>
    </border>
    <border>
      <left style="dotted">
        <color indexed="62"/>
      </left>
      <right/>
      <top style="dotted">
        <color indexed="18"/>
      </top>
      <bottom/>
      <diagonal/>
    </border>
    <border>
      <left/>
      <right/>
      <top style="dotted">
        <color indexed="18"/>
      </top>
      <bottom/>
      <diagonal/>
    </border>
    <border>
      <left/>
      <right style="slantDashDot">
        <color indexed="18"/>
      </right>
      <top style="dotted">
        <color indexed="18"/>
      </top>
      <bottom/>
      <diagonal/>
    </border>
    <border>
      <left style="slantDashDot">
        <color indexed="18"/>
      </left>
      <right/>
      <top style="dotted">
        <color indexed="18"/>
      </top>
      <bottom/>
      <diagonal/>
    </border>
    <border>
      <left style="slantDashDot">
        <color indexed="56"/>
      </left>
      <right style="medium">
        <color indexed="18"/>
      </right>
      <top style="dotted">
        <color indexed="18"/>
      </top>
      <bottom/>
      <diagonal/>
    </border>
    <border>
      <left style="thick">
        <color indexed="18"/>
      </left>
      <right/>
      <top style="slantDashDot">
        <color indexed="18"/>
      </top>
      <bottom style="dotted">
        <color indexed="18"/>
      </bottom>
      <diagonal/>
    </border>
    <border>
      <left style="dotted">
        <color indexed="62"/>
      </left>
      <right/>
      <top style="slantDashDot">
        <color indexed="18"/>
      </top>
      <bottom style="dotted">
        <color indexed="18"/>
      </bottom>
      <diagonal/>
    </border>
    <border>
      <left/>
      <right/>
      <top style="slantDashDot">
        <color indexed="18"/>
      </top>
      <bottom style="dotted">
        <color indexed="18"/>
      </bottom>
      <diagonal/>
    </border>
    <border>
      <left/>
      <right style="slantDashDot">
        <color indexed="18"/>
      </right>
      <top style="slantDashDot">
        <color indexed="18"/>
      </top>
      <bottom style="dotted">
        <color indexed="18"/>
      </bottom>
      <diagonal/>
    </border>
    <border>
      <left style="slantDashDot">
        <color indexed="18"/>
      </left>
      <right/>
      <top style="slantDashDot">
        <color indexed="18"/>
      </top>
      <bottom style="dotted">
        <color indexed="18"/>
      </bottom>
      <diagonal/>
    </border>
    <border>
      <left style="slantDashDot">
        <color indexed="56"/>
      </left>
      <right style="medium">
        <color indexed="18"/>
      </right>
      <top style="slantDashDot">
        <color indexed="18"/>
      </top>
      <bottom style="dotted">
        <color indexed="18"/>
      </bottom>
      <diagonal/>
    </border>
    <border>
      <left style="medium">
        <color indexed="18"/>
      </left>
      <right style="dotted">
        <color indexed="18"/>
      </right>
      <top style="slantDashDot">
        <color indexed="18"/>
      </top>
      <bottom style="dotted">
        <color indexed="18"/>
      </bottom>
      <diagonal/>
    </border>
    <border>
      <left style="thick">
        <color indexed="18"/>
      </left>
      <right/>
      <top style="dotted">
        <color indexed="18"/>
      </top>
      <bottom style="dotted">
        <color indexed="18"/>
      </bottom>
      <diagonal/>
    </border>
    <border>
      <left style="dotted">
        <color indexed="56"/>
      </left>
      <right/>
      <top style="dotted">
        <color indexed="18"/>
      </top>
      <bottom style="dotted">
        <color indexed="18"/>
      </bottom>
      <diagonal/>
    </border>
    <border>
      <left/>
      <right style="slantDashDot">
        <color indexed="18"/>
      </right>
      <top style="dotted">
        <color indexed="18"/>
      </top>
      <bottom style="dotted">
        <color indexed="18"/>
      </bottom>
      <diagonal/>
    </border>
    <border>
      <left style="slantDashDot">
        <color indexed="18"/>
      </left>
      <right/>
      <top style="dotted">
        <color indexed="18"/>
      </top>
      <bottom style="dotted">
        <color indexed="18"/>
      </bottom>
      <diagonal/>
    </border>
    <border>
      <left style="slantDashDot">
        <color indexed="56"/>
      </left>
      <right style="medium">
        <color indexed="18"/>
      </right>
      <top style="dotted">
        <color indexed="18"/>
      </top>
      <bottom style="dotted">
        <color indexed="18"/>
      </bottom>
      <diagonal/>
    </border>
    <border>
      <left style="thick">
        <color indexed="18"/>
      </left>
      <right/>
      <top style="dotted">
        <color indexed="18"/>
      </top>
      <bottom style="slantDashDot">
        <color indexed="18"/>
      </bottom>
      <diagonal/>
    </border>
    <border>
      <left style="dotted">
        <color indexed="56"/>
      </left>
      <right/>
      <top style="dotted">
        <color indexed="18"/>
      </top>
      <bottom style="slantDashDot">
        <color indexed="18"/>
      </bottom>
      <diagonal/>
    </border>
    <border>
      <left/>
      <right/>
      <top style="dotted">
        <color indexed="18"/>
      </top>
      <bottom style="slantDashDot">
        <color indexed="18"/>
      </bottom>
      <diagonal/>
    </border>
    <border>
      <left/>
      <right style="slantDashDot">
        <color indexed="18"/>
      </right>
      <top style="dotted">
        <color indexed="18"/>
      </top>
      <bottom style="slantDashDot">
        <color indexed="18"/>
      </bottom>
      <diagonal/>
    </border>
    <border>
      <left style="slantDashDot">
        <color indexed="18"/>
      </left>
      <right/>
      <top style="dotted">
        <color indexed="18"/>
      </top>
      <bottom style="slantDashDot">
        <color indexed="18"/>
      </bottom>
      <diagonal/>
    </border>
    <border>
      <left style="slantDashDot">
        <color indexed="56"/>
      </left>
      <right style="medium">
        <color indexed="18"/>
      </right>
      <top style="dotted">
        <color indexed="18"/>
      </top>
      <bottom style="slantDashDot">
        <color indexed="18"/>
      </bottom>
      <diagonal/>
    </border>
    <border>
      <left style="medium">
        <color indexed="18"/>
      </left>
      <right style="dotted">
        <color indexed="18"/>
      </right>
      <top style="dotted">
        <color indexed="18"/>
      </top>
      <bottom style="slantDashDot">
        <color indexed="18"/>
      </bottom>
      <diagonal/>
    </border>
    <border>
      <left/>
      <right style="thick">
        <color indexed="18"/>
      </right>
      <top/>
      <bottom style="thin">
        <color indexed="64"/>
      </bottom>
      <diagonal/>
    </border>
    <border>
      <left style="thick">
        <color indexed="18"/>
      </left>
      <right style="dotted">
        <color indexed="64"/>
      </right>
      <top style="slantDashDot">
        <color indexed="18"/>
      </top>
      <bottom style="slantDashDot">
        <color indexed="18"/>
      </bottom>
      <diagonal/>
    </border>
    <border>
      <left style="dotted">
        <color indexed="64"/>
      </left>
      <right/>
      <top style="slantDashDot">
        <color indexed="18"/>
      </top>
      <bottom style="slantDashDot">
        <color indexed="18"/>
      </bottom>
      <diagonal/>
    </border>
    <border>
      <left/>
      <right/>
      <top style="slantDashDot">
        <color indexed="18"/>
      </top>
      <bottom style="slantDashDot">
        <color indexed="18"/>
      </bottom>
      <diagonal/>
    </border>
    <border>
      <left/>
      <right style="slantDashDot">
        <color indexed="18"/>
      </right>
      <top style="slantDashDot">
        <color indexed="18"/>
      </top>
      <bottom style="slantDashDot">
        <color indexed="18"/>
      </bottom>
      <diagonal/>
    </border>
    <border>
      <left style="slantDashDot">
        <color indexed="18"/>
      </left>
      <right/>
      <top style="slantDashDot">
        <color indexed="18"/>
      </top>
      <bottom style="slantDashDot">
        <color indexed="18"/>
      </bottom>
      <diagonal/>
    </border>
    <border>
      <left style="slantDashDot">
        <color indexed="56"/>
      </left>
      <right style="medium">
        <color indexed="18"/>
      </right>
      <top style="slantDashDot">
        <color indexed="18"/>
      </top>
      <bottom style="slantDashDot">
        <color indexed="18"/>
      </bottom>
      <diagonal/>
    </border>
    <border>
      <left style="medium">
        <color indexed="18"/>
      </left>
      <right style="dotted">
        <color indexed="18"/>
      </right>
      <top style="slantDashDot">
        <color indexed="18"/>
      </top>
      <bottom style="slantDashDot">
        <color indexed="18"/>
      </bottom>
      <diagonal/>
    </border>
    <border>
      <left style="dotted">
        <color indexed="56"/>
      </left>
      <right/>
      <top style="slantDashDot">
        <color indexed="18"/>
      </top>
      <bottom style="dotted">
        <color indexed="18"/>
      </bottom>
      <diagonal/>
    </border>
    <border>
      <left style="medium">
        <color indexed="18"/>
      </left>
      <right style="dotted">
        <color indexed="56"/>
      </right>
      <top style="slantDashDot">
        <color indexed="18"/>
      </top>
      <bottom style="dotted">
        <color indexed="18"/>
      </bottom>
      <diagonal/>
    </border>
    <border>
      <left style="slantDashDot">
        <color indexed="18"/>
      </left>
      <right style="slantDashDot">
        <color indexed="56"/>
      </right>
      <top style="slantDashDot">
        <color indexed="18"/>
      </top>
      <bottom style="dotted">
        <color indexed="18"/>
      </bottom>
      <diagonal/>
    </border>
    <border>
      <left/>
      <right style="medium">
        <color indexed="18"/>
      </right>
      <top style="slantDashDot">
        <color indexed="18"/>
      </top>
      <bottom style="dotted">
        <color indexed="18"/>
      </bottom>
      <diagonal/>
    </border>
    <border>
      <left style="medium">
        <color indexed="18"/>
      </left>
      <right style="dotted">
        <color indexed="56"/>
      </right>
      <top style="dotted">
        <color indexed="18"/>
      </top>
      <bottom style="slantDashDot">
        <color indexed="18"/>
      </bottom>
      <diagonal/>
    </border>
    <border>
      <left style="medium">
        <color indexed="64"/>
      </left>
      <right style="dotted">
        <color indexed="56"/>
      </right>
      <top style="slantDashDot">
        <color indexed="18"/>
      </top>
      <bottom style="slantDashDot">
        <color indexed="64"/>
      </bottom>
      <diagonal/>
    </border>
    <border>
      <left/>
      <right/>
      <top style="slantDashDot">
        <color indexed="18"/>
      </top>
      <bottom style="slantDashDot">
        <color indexed="64"/>
      </bottom>
      <diagonal/>
    </border>
    <border>
      <left/>
      <right style="slantDashDot">
        <color indexed="18"/>
      </right>
      <top style="slantDashDot">
        <color indexed="18"/>
      </top>
      <bottom style="slantDashDot">
        <color indexed="64"/>
      </bottom>
      <diagonal/>
    </border>
    <border>
      <left style="slantDashDot">
        <color indexed="18"/>
      </left>
      <right/>
      <top style="slantDashDot">
        <color indexed="18"/>
      </top>
      <bottom style="slantDashDot">
        <color indexed="64"/>
      </bottom>
      <diagonal/>
    </border>
    <border>
      <left style="slantDashDot">
        <color indexed="56"/>
      </left>
      <right style="medium">
        <color indexed="18"/>
      </right>
      <top style="slantDashDot">
        <color indexed="18"/>
      </top>
      <bottom style="slantDashDot">
        <color indexed="64"/>
      </bottom>
      <diagonal/>
    </border>
    <border>
      <left style="medium">
        <color indexed="18"/>
      </left>
      <right style="dotted">
        <color indexed="18"/>
      </right>
      <top style="slantDashDot">
        <color indexed="18"/>
      </top>
      <bottom style="slantDashDot">
        <color indexed="64"/>
      </bottom>
      <diagonal/>
    </border>
    <border>
      <left style="medium">
        <color indexed="64"/>
      </left>
      <right style="dotted">
        <color indexed="56"/>
      </right>
      <top style="slantDashDot">
        <color indexed="64"/>
      </top>
      <bottom style="dotted">
        <color indexed="64"/>
      </bottom>
      <diagonal/>
    </border>
    <border>
      <left style="dotted">
        <color indexed="56"/>
      </left>
      <right/>
      <top style="slantDashDot">
        <color indexed="64"/>
      </top>
      <bottom style="dotted">
        <color indexed="64"/>
      </bottom>
      <diagonal/>
    </border>
    <border>
      <left/>
      <right style="slantDashDot">
        <color indexed="56"/>
      </right>
      <top style="slantDashDot">
        <color indexed="64"/>
      </top>
      <bottom style="dotted">
        <color indexed="64"/>
      </bottom>
      <diagonal/>
    </border>
    <border>
      <left style="slantDashDot">
        <color indexed="56"/>
      </left>
      <right style="medium">
        <color indexed="18"/>
      </right>
      <top style="slantDashDot">
        <color indexed="64"/>
      </top>
      <bottom style="dotted">
        <color indexed="64"/>
      </bottom>
      <diagonal/>
    </border>
    <border>
      <left style="medium">
        <color indexed="64"/>
      </left>
      <right style="dotted">
        <color indexed="56"/>
      </right>
      <top style="dotted">
        <color indexed="64"/>
      </top>
      <bottom style="thick">
        <color indexed="64"/>
      </bottom>
      <diagonal/>
    </border>
    <border>
      <left style="dotted">
        <color indexed="56"/>
      </left>
      <right/>
      <top style="dotted">
        <color indexed="64"/>
      </top>
      <bottom style="thick">
        <color indexed="64"/>
      </bottom>
      <diagonal/>
    </border>
    <border>
      <left/>
      <right/>
      <top style="dotted">
        <color indexed="64"/>
      </top>
      <bottom style="thick">
        <color indexed="64"/>
      </bottom>
      <diagonal/>
    </border>
    <border>
      <left/>
      <right style="slantDashDot">
        <color indexed="18"/>
      </right>
      <top style="dotted">
        <color indexed="64"/>
      </top>
      <bottom style="thick">
        <color indexed="64"/>
      </bottom>
      <diagonal/>
    </border>
    <border>
      <left style="slantDashDot">
        <color indexed="18"/>
      </left>
      <right style="slantDashDot">
        <color indexed="56"/>
      </right>
      <top style="dotted">
        <color indexed="64"/>
      </top>
      <bottom style="thick">
        <color indexed="64"/>
      </bottom>
      <diagonal/>
    </border>
    <border>
      <left style="slantDashDot">
        <color indexed="56"/>
      </left>
      <right style="medium">
        <color indexed="18"/>
      </right>
      <top style="dotted">
        <color indexed="64"/>
      </top>
      <bottom style="thick">
        <color indexed="64"/>
      </bottom>
      <diagonal/>
    </border>
    <border>
      <left style="medium">
        <color indexed="18"/>
      </left>
      <right style="dotted">
        <color indexed="18"/>
      </right>
      <top style="dotted">
        <color indexed="64"/>
      </top>
      <bottom style="thick">
        <color indexed="64"/>
      </bottom>
      <diagonal/>
    </border>
    <border>
      <left style="medium">
        <color indexed="18"/>
      </left>
      <right/>
      <top/>
      <bottom style="medium">
        <color indexed="18"/>
      </bottom>
      <diagonal/>
    </border>
    <border>
      <left style="dotted">
        <color indexed="18"/>
      </left>
      <right style="dotted">
        <color indexed="18"/>
      </right>
      <top style="slantDashDot">
        <color indexed="18"/>
      </top>
      <bottom style="dotted">
        <color indexed="18"/>
      </bottom>
      <diagonal/>
    </border>
    <border>
      <left style="dotted">
        <color indexed="18"/>
      </left>
      <right style="dotted">
        <color indexed="18"/>
      </right>
      <top style="dotted">
        <color indexed="18"/>
      </top>
      <bottom style="slantDashDot">
        <color indexed="18"/>
      </bottom>
      <diagonal/>
    </border>
    <border>
      <left style="dotted">
        <color indexed="18"/>
      </left>
      <right style="dotted">
        <color indexed="18"/>
      </right>
      <top style="slantDashDot">
        <color indexed="18"/>
      </top>
      <bottom style="slantDashDot">
        <color indexed="18"/>
      </bottom>
      <diagonal/>
    </border>
    <border>
      <left style="dotted">
        <color indexed="18"/>
      </left>
      <right/>
      <top style="slantDashDot">
        <color indexed="18"/>
      </top>
      <bottom style="slantDashDot">
        <color indexed="18"/>
      </bottom>
      <diagonal/>
    </border>
    <border>
      <left style="dotted">
        <color indexed="18"/>
      </left>
      <right style="dotted">
        <color indexed="56"/>
      </right>
      <top style="slantDashDot">
        <color indexed="18"/>
      </top>
      <bottom style="slantDashDot">
        <color indexed="18"/>
      </bottom>
      <diagonal/>
    </border>
    <border>
      <left/>
      <right style="dotted">
        <color indexed="18"/>
      </right>
      <top style="slantDashDot">
        <color indexed="18"/>
      </top>
      <bottom style="slantDashDot">
        <color indexed="18"/>
      </bottom>
      <diagonal/>
    </border>
    <border>
      <left style="dotted">
        <color indexed="18"/>
      </left>
      <right/>
      <top style="slantDashDot">
        <color indexed="18"/>
      </top>
      <bottom style="dotted">
        <color indexed="18"/>
      </bottom>
      <diagonal/>
    </border>
    <border>
      <left style="dotted">
        <color indexed="18"/>
      </left>
      <right style="dotted">
        <color indexed="56"/>
      </right>
      <top style="slantDashDot">
        <color indexed="18"/>
      </top>
      <bottom style="dotted">
        <color indexed="18"/>
      </bottom>
      <diagonal/>
    </border>
    <border>
      <left/>
      <right style="dotted">
        <color indexed="18"/>
      </right>
      <top style="slantDashDot">
        <color indexed="18"/>
      </top>
      <bottom style="dotted">
        <color indexed="18"/>
      </bottom>
      <diagonal/>
    </border>
    <border>
      <left style="dotted">
        <color indexed="18"/>
      </left>
      <right style="dotted">
        <color indexed="18"/>
      </right>
      <top style="slantDashDot">
        <color indexed="18"/>
      </top>
      <bottom style="slantDashDot">
        <color indexed="64"/>
      </bottom>
      <diagonal/>
    </border>
    <border>
      <left style="dotted">
        <color indexed="18"/>
      </left>
      <right style="dotted">
        <color indexed="18"/>
      </right>
      <top style="dotted">
        <color indexed="64"/>
      </top>
      <bottom style="thick">
        <color indexed="64"/>
      </bottom>
      <diagonal/>
    </border>
    <border>
      <left/>
      <right style="dotted">
        <color indexed="18"/>
      </right>
      <top style="dotted">
        <color indexed="18"/>
      </top>
      <bottom style="medium">
        <color indexed="18"/>
      </bottom>
      <diagonal/>
    </border>
    <border>
      <left style="dotted">
        <color indexed="18"/>
      </left>
      <right style="medium">
        <color indexed="18"/>
      </right>
      <top style="slantDashDot">
        <color indexed="18"/>
      </top>
      <bottom style="dotted">
        <color indexed="18"/>
      </bottom>
      <diagonal/>
    </border>
    <border>
      <left style="dotted">
        <color indexed="18"/>
      </left>
      <right style="medium">
        <color indexed="18"/>
      </right>
      <top style="slantDashDot">
        <color indexed="18"/>
      </top>
      <bottom style="slantDashDot">
        <color indexed="18"/>
      </bottom>
      <diagonal/>
    </border>
    <border>
      <left style="dotted">
        <color indexed="18"/>
      </left>
      <right style="medium">
        <color indexed="18"/>
      </right>
      <top style="dotted">
        <color indexed="18"/>
      </top>
      <bottom style="slantDashDot">
        <color indexed="18"/>
      </bottom>
      <diagonal/>
    </border>
    <border>
      <left style="dotted">
        <color indexed="18"/>
      </left>
      <right style="medium">
        <color indexed="18"/>
      </right>
      <top style="slantDashDot">
        <color indexed="18"/>
      </top>
      <bottom style="slantDashDot">
        <color indexed="64"/>
      </bottom>
      <diagonal/>
    </border>
    <border>
      <left style="dotted">
        <color indexed="18"/>
      </left>
      <right style="medium">
        <color indexed="18"/>
      </right>
      <top style="dotted">
        <color indexed="64"/>
      </top>
      <bottom style="thick">
        <color indexed="64"/>
      </bottom>
      <diagonal/>
    </border>
    <border>
      <left style="dotted">
        <color indexed="18"/>
      </left>
      <right/>
      <top style="dotted">
        <color indexed="18"/>
      </top>
      <bottom style="medium">
        <color indexed="18"/>
      </bottom>
      <diagonal/>
    </border>
    <border>
      <left style="dotted">
        <color indexed="56"/>
      </left>
      <right style="dotted">
        <color indexed="18"/>
      </right>
      <top style="slantDashDot">
        <color indexed="18"/>
      </top>
      <bottom style="dotted">
        <color indexed="18"/>
      </bottom>
      <diagonal/>
    </border>
    <border>
      <left style="dotted">
        <color indexed="56"/>
      </left>
      <right style="medium">
        <color indexed="18"/>
      </right>
      <top style="slantDashDot">
        <color indexed="18"/>
      </top>
      <bottom style="dotted">
        <color indexed="18"/>
      </bottom>
      <diagonal/>
    </border>
    <border>
      <left style="medium">
        <color indexed="18"/>
      </left>
      <right style="dotted">
        <color indexed="56"/>
      </right>
      <top style="medium">
        <color indexed="18"/>
      </top>
      <bottom style="dotted">
        <color indexed="18"/>
      </bottom>
      <diagonal/>
    </border>
    <border>
      <left style="dotted">
        <color indexed="56"/>
      </left>
      <right style="dotted">
        <color indexed="18"/>
      </right>
      <top style="dotted">
        <color indexed="18"/>
      </top>
      <bottom style="dotted">
        <color indexed="18"/>
      </bottom>
      <diagonal/>
    </border>
    <border>
      <left style="medium">
        <color indexed="18"/>
      </left>
      <right style="dotted">
        <color indexed="56"/>
      </right>
      <top style="slantDashDot">
        <color indexed="18"/>
      </top>
      <bottom style="slantDashDot">
        <color indexed="18"/>
      </bottom>
      <diagonal/>
    </border>
    <border>
      <left style="dotted">
        <color indexed="56"/>
      </left>
      <right style="dotted">
        <color indexed="18"/>
      </right>
      <top style="medium">
        <color indexed="18"/>
      </top>
      <bottom style="dotted">
        <color indexed="18"/>
      </bottom>
      <diagonal/>
    </border>
    <border>
      <left/>
      <right style="dotted">
        <color indexed="56"/>
      </right>
      <top style="slantDashDot">
        <color indexed="18"/>
      </top>
      <bottom style="slantDashDot">
        <color indexed="18"/>
      </bottom>
      <diagonal/>
    </border>
    <border>
      <left style="dotted">
        <color indexed="56"/>
      </left>
      <right style="dotted">
        <color indexed="56"/>
      </right>
      <top style="medium">
        <color indexed="18"/>
      </top>
      <bottom style="dotted">
        <color indexed="18"/>
      </bottom>
      <diagonal/>
    </border>
    <border>
      <left style="medium">
        <color indexed="18"/>
      </left>
      <right style="dotted">
        <color indexed="56"/>
      </right>
      <top style="dotted">
        <color indexed="18"/>
      </top>
      <bottom/>
      <diagonal/>
    </border>
    <border>
      <left style="thick">
        <color indexed="18"/>
      </left>
      <right style="dotted">
        <color indexed="18"/>
      </right>
      <top style="slantDashDot">
        <color indexed="18"/>
      </top>
      <bottom style="dotted">
        <color indexed="18"/>
      </bottom>
      <diagonal/>
    </border>
    <border>
      <left style="thick">
        <color indexed="18"/>
      </left>
      <right style="dotted">
        <color indexed="18"/>
      </right>
      <top style="slantDashDot">
        <color indexed="18"/>
      </top>
      <bottom style="slantDashDot">
        <color indexed="18"/>
      </bottom>
      <diagonal/>
    </border>
    <border>
      <left style="thick">
        <color indexed="18"/>
      </left>
      <right style="dotted">
        <color indexed="18"/>
      </right>
      <top style="slantDashDot">
        <color indexed="18"/>
      </top>
      <bottom style="slantDashDot">
        <color indexed="64"/>
      </bottom>
      <diagonal/>
    </border>
    <border>
      <left style="thick">
        <color indexed="18"/>
      </left>
      <right style="dotted">
        <color indexed="18"/>
      </right>
      <top style="slantDashDot">
        <color indexed="64"/>
      </top>
      <bottom style="dotted">
        <color indexed="64"/>
      </bottom>
      <diagonal/>
    </border>
    <border>
      <left/>
      <right style="dotted">
        <color indexed="56"/>
      </right>
      <top style="dotted">
        <color indexed="18"/>
      </top>
      <bottom/>
      <diagonal/>
    </border>
    <border>
      <left style="thick">
        <color indexed="18"/>
      </left>
      <right style="dotted">
        <color indexed="18"/>
      </right>
      <top/>
      <bottom style="medium">
        <color indexed="18"/>
      </bottom>
      <diagonal/>
    </border>
    <border>
      <left style="medium">
        <color indexed="18"/>
      </left>
      <right style="dotted">
        <color indexed="18"/>
      </right>
      <top style="medium">
        <color indexed="18"/>
      </top>
      <bottom/>
      <diagonal/>
    </border>
    <border>
      <left style="medium">
        <color indexed="18"/>
      </left>
      <right style="dotted">
        <color indexed="18"/>
      </right>
      <top style="dotted">
        <color indexed="18"/>
      </top>
      <bottom style="thick">
        <color indexed="18"/>
      </bottom>
      <diagonal/>
    </border>
    <border>
      <left style="dotted">
        <color indexed="18"/>
      </left>
      <right style="dotted">
        <color indexed="18"/>
      </right>
      <top/>
      <bottom style="medium">
        <color indexed="18"/>
      </bottom>
      <diagonal/>
    </border>
    <border>
      <left style="dotted">
        <color indexed="18"/>
      </left>
      <right/>
      <top/>
      <bottom style="medium">
        <color indexed="18"/>
      </bottom>
      <diagonal/>
    </border>
    <border>
      <left style="slantDashDot">
        <color indexed="18"/>
      </left>
      <right style="slantDashDot">
        <color indexed="18"/>
      </right>
      <top style="dotted">
        <color indexed="18"/>
      </top>
      <bottom style="medium">
        <color indexed="18"/>
      </bottom>
      <diagonal/>
    </border>
    <border>
      <left style="dotted">
        <color indexed="18"/>
      </left>
      <right style="thick">
        <color indexed="18"/>
      </right>
      <top style="dotted">
        <color indexed="18"/>
      </top>
      <bottom style="medium">
        <color indexed="18"/>
      </bottom>
      <diagonal/>
    </border>
    <border>
      <left style="dotted">
        <color indexed="18"/>
      </left>
      <right style="slantDashDot">
        <color indexed="18"/>
      </right>
      <top style="slantDashDot">
        <color indexed="18"/>
      </top>
      <bottom style="dotted">
        <color indexed="18"/>
      </bottom>
      <diagonal/>
    </border>
    <border>
      <left style="slantDashDot">
        <color indexed="18"/>
      </left>
      <right style="dotted">
        <color indexed="18"/>
      </right>
      <top style="slantDashDot">
        <color indexed="18"/>
      </top>
      <bottom style="dotted">
        <color indexed="18"/>
      </bottom>
      <diagonal/>
    </border>
    <border>
      <left/>
      <right style="dotted">
        <color indexed="18"/>
      </right>
      <top style="dotted">
        <color indexed="18"/>
      </top>
      <bottom style="slantDashDot">
        <color indexed="18"/>
      </bottom>
      <diagonal/>
    </border>
    <border>
      <left style="dotted">
        <color indexed="18"/>
      </left>
      <right style="slantDashDot">
        <color indexed="18"/>
      </right>
      <top style="dotted">
        <color indexed="18"/>
      </top>
      <bottom style="slantDashDot">
        <color indexed="18"/>
      </bottom>
      <diagonal/>
    </border>
    <border>
      <left style="dotted">
        <color indexed="18"/>
      </left>
      <right style="slantDashDot">
        <color indexed="18"/>
      </right>
      <top style="slantDashDot">
        <color indexed="18"/>
      </top>
      <bottom style="slantDashDot">
        <color indexed="18"/>
      </bottom>
      <diagonal/>
    </border>
    <border>
      <left style="slantDashDot">
        <color indexed="18"/>
      </left>
      <right style="dotted">
        <color indexed="18"/>
      </right>
      <top style="slantDashDot">
        <color indexed="18"/>
      </top>
      <bottom style="slantDashDot">
        <color indexed="18"/>
      </bottom>
      <diagonal/>
    </border>
    <border>
      <left style="slantDashDot">
        <color indexed="18"/>
      </left>
      <right style="dotted">
        <color indexed="18"/>
      </right>
      <top style="dotted">
        <color indexed="18"/>
      </top>
      <bottom style="slantDashDot">
        <color indexed="18"/>
      </bottom>
      <diagonal/>
    </border>
    <border>
      <left/>
      <right style="dotted">
        <color indexed="18"/>
      </right>
      <top style="slantDashDot">
        <color indexed="18"/>
      </top>
      <bottom style="slantDashDot">
        <color indexed="64"/>
      </bottom>
      <diagonal/>
    </border>
    <border>
      <left style="dotted">
        <color indexed="18"/>
      </left>
      <right style="slantDashDot">
        <color indexed="18"/>
      </right>
      <top style="slantDashDot">
        <color indexed="18"/>
      </top>
      <bottom style="slantDashDot">
        <color indexed="64"/>
      </bottom>
      <diagonal/>
    </border>
    <border>
      <left style="slantDashDot">
        <color indexed="18"/>
      </left>
      <right style="dotted">
        <color indexed="18"/>
      </right>
      <top style="slantDashDot">
        <color indexed="18"/>
      </top>
      <bottom style="slantDashDot">
        <color indexed="64"/>
      </bottom>
      <diagonal/>
    </border>
    <border>
      <left style="dotted">
        <color indexed="18"/>
      </left>
      <right style="slantDashDot">
        <color indexed="18"/>
      </right>
      <top style="slantDashDot">
        <color indexed="64"/>
      </top>
      <bottom style="dotted">
        <color indexed="64"/>
      </bottom>
      <diagonal/>
    </border>
    <border>
      <left/>
      <right style="dotted">
        <color indexed="18"/>
      </right>
      <top style="dotted">
        <color indexed="64"/>
      </top>
      <bottom style="thick">
        <color indexed="64"/>
      </bottom>
      <diagonal/>
    </border>
    <border>
      <left style="dotted">
        <color indexed="18"/>
      </left>
      <right style="slantDashDot">
        <color indexed="18"/>
      </right>
      <top style="dotted">
        <color indexed="64"/>
      </top>
      <bottom style="thick">
        <color indexed="64"/>
      </bottom>
      <diagonal/>
    </border>
    <border>
      <left/>
      <right style="medium">
        <color indexed="18"/>
      </right>
      <top/>
      <bottom style="medium">
        <color indexed="1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ck">
        <color indexed="30"/>
      </top>
      <bottom style="dotted">
        <color indexed="64"/>
      </bottom>
      <diagonal/>
    </border>
    <border>
      <left/>
      <right style="dotted">
        <color indexed="64"/>
      </right>
      <top style="thick">
        <color indexed="30"/>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thick">
        <color indexed="30"/>
      </bottom>
      <diagonal/>
    </border>
    <border>
      <left/>
      <right/>
      <top style="dotted">
        <color indexed="64"/>
      </top>
      <bottom style="thick">
        <color indexed="30"/>
      </bottom>
      <diagonal/>
    </border>
    <border>
      <left style="dotted">
        <color indexed="64"/>
      </left>
      <right style="dotted">
        <color indexed="64"/>
      </right>
      <top style="dotted">
        <color indexed="64"/>
      </top>
      <bottom style="thick">
        <color indexed="30"/>
      </bottom>
      <diagonal/>
    </border>
    <border>
      <left/>
      <right/>
      <top style="thick">
        <color indexed="30"/>
      </top>
      <bottom style="dotted">
        <color indexed="64"/>
      </bottom>
      <diagonal/>
    </border>
    <border>
      <left/>
      <right style="dotted">
        <color indexed="64"/>
      </right>
      <top/>
      <bottom/>
      <diagonal/>
    </border>
    <border>
      <left style="medium">
        <color indexed="18"/>
      </left>
      <right style="dotted">
        <color indexed="18"/>
      </right>
      <top/>
      <bottom style="slantDashDot">
        <color indexed="64"/>
      </bottom>
      <diagonal/>
    </border>
    <border>
      <left style="medium">
        <color indexed="18"/>
      </left>
      <right style="dotted">
        <color indexed="64"/>
      </right>
      <top style="slantDashDot">
        <color indexed="64"/>
      </top>
      <bottom/>
      <diagonal/>
    </border>
    <border>
      <left style="medium">
        <color indexed="18"/>
      </left>
      <right style="dotted">
        <color indexed="18"/>
      </right>
      <top style="slantDashDot">
        <color indexed="18"/>
      </top>
      <bottom/>
      <diagonal/>
    </border>
    <border>
      <left style="dotted">
        <color indexed="18"/>
      </left>
      <right style="dotted">
        <color indexed="18"/>
      </right>
      <top style="medium">
        <color indexed="18"/>
      </top>
      <bottom/>
      <diagonal/>
    </border>
    <border>
      <left/>
      <right/>
      <top style="thick">
        <color rgb="FF00006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167" fontId="29" fillId="0" borderId="0" applyFont="0" applyFill="0" applyBorder="0" applyAlignment="0" applyProtection="0">
      <alignment vertical="center"/>
    </xf>
    <xf numFmtId="164" fontId="29" fillId="0" borderId="0" applyFont="0" applyFill="0" applyBorder="0" applyAlignment="0" applyProtection="0">
      <alignment vertical="center"/>
    </xf>
    <xf numFmtId="164"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36" fillId="0" borderId="0" applyFont="0" applyFill="0" applyBorder="0" applyAlignment="0" applyProtection="0"/>
  </cellStyleXfs>
  <cellXfs count="795">
    <xf numFmtId="0" fontId="0" fillId="0" borderId="0" xfId="0" applyAlignment="1"/>
    <xf numFmtId="0" fontId="0" fillId="0" borderId="0" xfId="0" applyBorder="1" applyAlignment="1">
      <alignment horizontal="center"/>
    </xf>
    <xf numFmtId="0" fontId="3" fillId="2" borderId="0" xfId="0" applyFont="1" applyFill="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0" fontId="9" fillId="0" borderId="40" xfId="0" applyFont="1" applyBorder="1" applyAlignment="1">
      <alignment horizontal="centerContinuous" vertical="center" wrapText="1"/>
    </xf>
    <xf numFmtId="49" fontId="6" fillId="0" borderId="43"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0" fontId="9" fillId="0" borderId="45" xfId="0" applyFont="1" applyBorder="1" applyAlignment="1">
      <alignment horizontal="centerContinuous" vertical="center" wrapText="1"/>
    </xf>
    <xf numFmtId="49" fontId="6" fillId="0" borderId="49" xfId="0" applyNumberFormat="1" applyFont="1" applyBorder="1" applyAlignment="1">
      <alignment horizontal="center" vertical="center" wrapText="1"/>
    </xf>
    <xf numFmtId="49" fontId="6" fillId="0" borderId="50" xfId="0" applyNumberFormat="1" applyFont="1" applyBorder="1" applyAlignment="1">
      <alignment horizontal="center" vertical="center" wrapText="1"/>
    </xf>
    <xf numFmtId="0" fontId="6" fillId="0" borderId="51" xfId="0"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0" fontId="9" fillId="0" borderId="55" xfId="0" applyFont="1" applyBorder="1" applyAlignment="1">
      <alignment horizontal="centerContinuous" vertical="center" wrapText="1"/>
    </xf>
    <xf numFmtId="49" fontId="6" fillId="0" borderId="60" xfId="0" applyNumberFormat="1" applyFont="1" applyBorder="1" applyAlignment="1">
      <alignment horizontal="center" vertical="center" wrapText="1"/>
    </xf>
    <xf numFmtId="49" fontId="6" fillId="0" borderId="61" xfId="0" applyNumberFormat="1" applyFont="1" applyBorder="1" applyAlignment="1">
      <alignment horizontal="center" vertical="center" wrapText="1"/>
    </xf>
    <xf numFmtId="0" fontId="7" fillId="0" borderId="62" xfId="0" applyFont="1" applyBorder="1" applyAlignment="1">
      <alignment horizontal="center" vertical="center" wrapText="1"/>
    </xf>
    <xf numFmtId="49" fontId="6" fillId="0" borderId="66" xfId="0" applyNumberFormat="1" applyFont="1" applyBorder="1" applyAlignment="1">
      <alignment horizontal="center" vertical="center" wrapText="1"/>
    </xf>
    <xf numFmtId="49" fontId="6" fillId="0" borderId="67" xfId="0" applyNumberFormat="1" applyFont="1" applyBorder="1" applyAlignment="1">
      <alignment horizontal="center" vertical="center" wrapText="1"/>
    </xf>
    <xf numFmtId="0" fontId="9" fillId="0" borderId="68" xfId="0" applyFont="1" applyBorder="1" applyAlignment="1">
      <alignment horizontal="center" vertical="center" wrapText="1"/>
    </xf>
    <xf numFmtId="0" fontId="0" fillId="0" borderId="30" xfId="0" applyBorder="1" applyAlignment="1"/>
    <xf numFmtId="0" fontId="0" fillId="0" borderId="69" xfId="0" applyBorder="1" applyAlignment="1"/>
    <xf numFmtId="0" fontId="0" fillId="0" borderId="70" xfId="0" applyBorder="1" applyAlignment="1"/>
    <xf numFmtId="0" fontId="11" fillId="5" borderId="0" xfId="0" applyFont="1" applyFill="1" applyBorder="1" applyAlignment="1"/>
    <xf numFmtId="0" fontId="12" fillId="5" borderId="0" xfId="0" applyFont="1" applyFill="1" applyBorder="1" applyAlignment="1"/>
    <xf numFmtId="0" fontId="0" fillId="2" borderId="71" xfId="0" applyFill="1" applyBorder="1" applyAlignment="1"/>
    <xf numFmtId="0" fontId="0" fillId="2" borderId="72" xfId="0" applyFill="1" applyBorder="1" applyAlignment="1"/>
    <xf numFmtId="0" fontId="7" fillId="2" borderId="72" xfId="0" applyFont="1" applyFill="1" applyBorder="1" applyAlignment="1">
      <alignment vertical="center" wrapText="1"/>
    </xf>
    <xf numFmtId="0" fontId="7" fillId="2" borderId="0" xfId="0" applyFont="1" applyFill="1" applyBorder="1" applyAlignment="1">
      <alignment horizontal="center" vertical="center" wrapText="1"/>
    </xf>
    <xf numFmtId="0" fontId="13" fillId="2" borderId="73" xfId="0" applyFont="1" applyFill="1" applyBorder="1" applyAlignment="1">
      <alignment horizontal="center" vertical="top" wrapText="1"/>
    </xf>
    <xf numFmtId="0" fontId="14"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horizontal="center" vertical="top" wrapText="1"/>
    </xf>
    <xf numFmtId="0" fontId="0" fillId="2" borderId="0" xfId="0" applyFill="1" applyBorder="1" applyAlignment="1"/>
    <xf numFmtId="0" fontId="7" fillId="2" borderId="0" xfId="0" applyFont="1" applyFill="1" applyBorder="1" applyAlignment="1">
      <alignment vertical="center" wrapText="1"/>
    </xf>
    <xf numFmtId="0" fontId="7" fillId="2" borderId="75" xfId="0" applyFont="1" applyFill="1" applyBorder="1" applyAlignment="1">
      <alignment horizontal="center" vertical="center" wrapText="1"/>
    </xf>
    <xf numFmtId="0" fontId="6" fillId="0" borderId="78"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1" xfId="0" applyFont="1" applyBorder="1" applyAlignment="1">
      <alignment horizontal="center" vertical="top" wrapText="1"/>
    </xf>
    <xf numFmtId="0" fontId="9" fillId="0" borderId="82" xfId="0" applyFont="1" applyBorder="1" applyAlignment="1">
      <alignment horizontal="center" vertical="center" wrapText="1"/>
    </xf>
    <xf numFmtId="166" fontId="6" fillId="0" borderId="83" xfId="2" applyNumberFormat="1" applyFont="1" applyBorder="1" applyAlignment="1">
      <alignment horizontal="center" vertical="center" wrapText="1"/>
    </xf>
    <xf numFmtId="0" fontId="6" fillId="0" borderId="83" xfId="0" applyFont="1" applyBorder="1" applyAlignment="1">
      <alignment horizontal="center" vertical="center" wrapText="1"/>
    </xf>
    <xf numFmtId="0" fontId="6" fillId="0" borderId="83" xfId="0" applyFont="1" applyBorder="1" applyAlignment="1">
      <alignment horizontal="left" vertical="center" wrapText="1"/>
    </xf>
    <xf numFmtId="0" fontId="6" fillId="0" borderId="84" xfId="0" applyFont="1" applyBorder="1" applyAlignment="1">
      <alignment horizontal="center" vertical="center" wrapText="1"/>
    </xf>
    <xf numFmtId="44" fontId="6" fillId="0" borderId="84" xfId="2" applyNumberFormat="1" applyFont="1" applyBorder="1" applyAlignment="1">
      <alignment horizontal="center" vertical="center" wrapText="1"/>
    </xf>
    <xf numFmtId="0" fontId="6" fillId="0" borderId="85" xfId="0" applyFont="1" applyBorder="1" applyAlignment="1">
      <alignment horizontal="center" vertical="center" wrapText="1"/>
    </xf>
    <xf numFmtId="0" fontId="6" fillId="0" borderId="84" xfId="0" applyFont="1" applyBorder="1" applyAlignment="1">
      <alignment horizontal="left" vertical="center" wrapText="1"/>
    </xf>
    <xf numFmtId="0" fontId="6" fillId="0" borderId="86" xfId="0" applyFont="1" applyBorder="1" applyAlignment="1">
      <alignment horizontal="center" vertical="center" wrapText="1"/>
    </xf>
    <xf numFmtId="44" fontId="6" fillId="0" borderId="87" xfId="2" applyNumberFormat="1" applyFont="1" applyBorder="1" applyAlignment="1">
      <alignment horizontal="center" vertical="center" wrapText="1"/>
    </xf>
    <xf numFmtId="44" fontId="6" fillId="0" borderId="88" xfId="2" applyNumberFormat="1"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left" vertical="center" wrapText="1"/>
    </xf>
    <xf numFmtId="0" fontId="9" fillId="0" borderId="90" xfId="0" applyFont="1" applyBorder="1" applyAlignment="1">
      <alignment horizontal="center" vertical="center" wrapText="1"/>
    </xf>
    <xf numFmtId="166" fontId="6" fillId="0" borderId="91" xfId="2" applyNumberFormat="1" applyFont="1" applyBorder="1" applyAlignment="1">
      <alignment horizontal="center" vertical="center" wrapText="1"/>
    </xf>
    <xf numFmtId="166" fontId="6" fillId="0" borderId="92" xfId="2" applyNumberFormat="1" applyFont="1" applyBorder="1" applyAlignment="1">
      <alignment horizontal="center" vertical="center" wrapText="1"/>
    </xf>
    <xf numFmtId="0" fontId="6" fillId="0" borderId="93" xfId="0" applyFont="1" applyBorder="1" applyAlignment="1">
      <alignment horizontal="left" vertical="center" wrapText="1"/>
    </xf>
    <xf numFmtId="0" fontId="9" fillId="0" borderId="94" xfId="0" applyFont="1" applyBorder="1" applyAlignment="1">
      <alignment horizontal="center" vertical="center" wrapText="1"/>
    </xf>
    <xf numFmtId="44" fontId="6" fillId="0" borderId="77" xfId="2" applyNumberFormat="1" applyFont="1" applyBorder="1" applyAlignment="1">
      <alignment horizontal="center" vertical="center" wrapText="1"/>
    </xf>
    <xf numFmtId="44" fontId="6" fillId="0" borderId="78" xfId="2" applyNumberFormat="1" applyFont="1" applyBorder="1" applyAlignment="1">
      <alignment horizontal="center" vertical="center" wrapText="1"/>
    </xf>
    <xf numFmtId="0" fontId="6" fillId="0" borderId="77" xfId="0" applyFont="1" applyBorder="1" applyAlignment="1">
      <alignment horizontal="left" vertical="center" wrapText="1"/>
    </xf>
    <xf numFmtId="0" fontId="9" fillId="0" borderId="84" xfId="0" applyFont="1" applyBorder="1" applyAlignment="1">
      <alignment horizontal="center" vertical="center" wrapText="1"/>
    </xf>
    <xf numFmtId="44" fontId="6" fillId="0" borderId="95" xfId="2" applyNumberFormat="1" applyFont="1" applyBorder="1" applyAlignment="1">
      <alignment horizontal="center" vertical="center" wrapText="1"/>
    </xf>
    <xf numFmtId="0" fontId="6"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44" fontId="6" fillId="0" borderId="97" xfId="2" applyNumberFormat="1" applyFont="1" applyBorder="1" applyAlignment="1">
      <alignment horizontal="center" vertical="center" wrapText="1"/>
    </xf>
    <xf numFmtId="44" fontId="6" fillId="0" borderId="98" xfId="2" applyNumberFormat="1" applyFont="1" applyBorder="1" applyAlignment="1">
      <alignment horizontal="center" vertical="center" wrapText="1"/>
    </xf>
    <xf numFmtId="0" fontId="6"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6" fillId="0" borderId="97" xfId="0" applyFont="1" applyBorder="1" applyAlignment="1">
      <alignment horizontal="left" vertical="center" wrapText="1"/>
    </xf>
    <xf numFmtId="166" fontId="7" fillId="5" borderId="70" xfId="0" applyNumberFormat="1" applyFont="1" applyFill="1" applyBorder="1" applyAlignment="1">
      <alignment vertical="center"/>
    </xf>
    <xf numFmtId="8" fontId="7" fillId="2" borderId="70" xfId="0" applyNumberFormat="1" applyFont="1" applyFill="1" applyBorder="1" applyAlignment="1">
      <alignment vertical="center"/>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5" borderId="0" xfId="0" applyFont="1" applyFill="1" applyBorder="1" applyAlignment="1">
      <alignment horizontal="center" vertical="top" wrapText="1"/>
    </xf>
    <xf numFmtId="0" fontId="17" fillId="2" borderId="72" xfId="0" applyFont="1" applyFill="1" applyBorder="1" applyAlignment="1"/>
    <xf numFmtId="0" fontId="17" fillId="2" borderId="0" xfId="0" applyFont="1" applyFill="1" applyBorder="1" applyAlignment="1">
      <alignment horizontal="center"/>
    </xf>
    <xf numFmtId="0" fontId="0" fillId="2" borderId="15" xfId="0" applyFill="1" applyBorder="1" applyAlignment="1"/>
    <xf numFmtId="0" fontId="6" fillId="2" borderId="0" xfId="0" applyFont="1" applyFill="1" applyBorder="1" applyAlignment="1"/>
    <xf numFmtId="0" fontId="17" fillId="2" borderId="0" xfId="0" applyFont="1" applyFill="1" applyBorder="1" applyAlignment="1"/>
    <xf numFmtId="0" fontId="6" fillId="2" borderId="75" xfId="0" applyFont="1" applyFill="1" applyBorder="1" applyAlignment="1">
      <alignment vertical="center" wrapText="1"/>
    </xf>
    <xf numFmtId="0" fontId="6" fillId="2" borderId="100" xfId="0" applyFont="1" applyFill="1" applyBorder="1" applyAlignment="1">
      <alignment horizontal="left" vertical="center" wrapText="1"/>
    </xf>
    <xf numFmtId="0" fontId="9" fillId="0" borderId="101" xfId="0" applyFont="1" applyBorder="1" applyAlignment="1">
      <alignment horizontal="center" vertical="center" wrapText="1"/>
    </xf>
    <xf numFmtId="0" fontId="6" fillId="0" borderId="55" xfId="0" applyFont="1" applyBorder="1" applyAlignment="1">
      <alignment horizontal="center" vertical="center" wrapText="1"/>
    </xf>
    <xf numFmtId="0" fontId="6" fillId="2" borderId="44" xfId="0" applyFont="1" applyFill="1" applyBorder="1" applyAlignment="1">
      <alignment horizontal="left" vertical="center" wrapText="1"/>
    </xf>
    <xf numFmtId="0" fontId="9" fillId="0" borderId="102" xfId="0" applyFont="1" applyBorder="1" applyAlignment="1">
      <alignment horizontal="centerContinuous" vertical="center" wrapText="1"/>
    </xf>
    <xf numFmtId="44" fontId="6" fillId="0" borderId="89" xfId="2" applyNumberFormat="1" applyFont="1" applyBorder="1" applyAlignment="1">
      <alignment horizontal="center" vertical="center" wrapText="1"/>
    </xf>
    <xf numFmtId="6" fontId="6" fillId="0" borderId="103" xfId="2" applyNumberFormat="1" applyFont="1" applyBorder="1" applyAlignment="1">
      <alignment horizontal="center" vertical="center" wrapText="1"/>
    </xf>
    <xf numFmtId="6" fontId="6" fillId="0" borderId="104" xfId="2" applyNumberFormat="1" applyFont="1" applyBorder="1" applyAlignment="1">
      <alignment horizontal="center" vertical="center" wrapText="1"/>
    </xf>
    <xf numFmtId="0" fontId="6" fillId="0" borderId="27" xfId="0" applyFont="1" applyBorder="1" applyAlignment="1">
      <alignment horizontal="center" vertical="center" wrapText="1"/>
    </xf>
    <xf numFmtId="0" fontId="6" fillId="2" borderId="61" xfId="0" applyFont="1" applyFill="1" applyBorder="1" applyAlignment="1">
      <alignment horizontal="left" vertical="center" wrapText="1"/>
    </xf>
    <xf numFmtId="0" fontId="6" fillId="0" borderId="105" xfId="0" applyFont="1" applyBorder="1" applyAlignment="1">
      <alignment horizontal="center" vertical="center" wrapText="1"/>
    </xf>
    <xf numFmtId="0" fontId="6" fillId="2" borderId="67" xfId="0" applyFont="1" applyFill="1" applyBorder="1" applyAlignment="1">
      <alignment horizontal="left" vertical="center" wrapText="1"/>
    </xf>
    <xf numFmtId="0" fontId="9" fillId="0" borderId="68" xfId="0" applyFont="1" applyBorder="1" applyAlignment="1">
      <alignment horizontal="centerContinuous" vertical="center" wrapText="1"/>
    </xf>
    <xf numFmtId="0" fontId="6" fillId="0" borderId="97" xfId="0" applyFont="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6" fillId="0" borderId="0" xfId="0" applyFont="1" applyBorder="1" applyAlignment="1">
      <alignment wrapText="1"/>
    </xf>
    <xf numFmtId="0" fontId="0" fillId="2" borderId="75" xfId="0" applyFill="1" applyBorder="1" applyAlignment="1"/>
    <xf numFmtId="0" fontId="3" fillId="4" borderId="15" xfId="0" applyFont="1" applyFill="1" applyBorder="1" applyAlignment="1">
      <alignment vertical="center" wrapText="1"/>
    </xf>
    <xf numFmtId="0" fontId="6" fillId="0" borderId="106" xfId="0" applyFont="1" applyBorder="1" applyAlignment="1">
      <alignment horizontal="left" vertical="center" wrapText="1"/>
    </xf>
    <xf numFmtId="0" fontId="9" fillId="0" borderId="107" xfId="0" applyFont="1" applyBorder="1" applyAlignment="1">
      <alignment horizontal="center" vertical="center" wrapText="1"/>
    </xf>
    <xf numFmtId="8" fontId="6" fillId="0" borderId="83" xfId="2" applyNumberFormat="1" applyFont="1" applyBorder="1" applyAlignment="1">
      <alignment horizontal="center" vertical="center" wrapText="1"/>
    </xf>
    <xf numFmtId="0" fontId="6" fillId="0" borderId="85" xfId="0" applyFont="1" applyBorder="1" applyAlignment="1">
      <alignment horizontal="left" vertical="center" wrapText="1"/>
    </xf>
    <xf numFmtId="0" fontId="6" fillId="0" borderId="61" xfId="0" applyFont="1" applyBorder="1" applyAlignment="1">
      <alignment horizontal="left" vertical="center" wrapText="1"/>
    </xf>
    <xf numFmtId="0" fontId="6" fillId="0" borderId="10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87" xfId="0" applyFont="1" applyBorder="1" applyAlignment="1">
      <alignment horizontal="left" vertical="center" wrapText="1"/>
    </xf>
    <xf numFmtId="0" fontId="6" fillId="0" borderId="44" xfId="0" applyFont="1" applyBorder="1" applyAlignment="1">
      <alignment horizontal="left" vertical="center" wrapText="1"/>
    </xf>
    <xf numFmtId="0" fontId="6" fillId="0" borderId="90"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1" xfId="0" applyFont="1" applyBorder="1" applyAlignment="1">
      <alignment horizontal="left" vertical="center" wrapText="1"/>
    </xf>
    <xf numFmtId="0" fontId="6" fillId="0" borderId="109" xfId="0" applyFont="1" applyBorder="1" applyAlignment="1">
      <alignment horizontal="left" vertical="center" wrapText="1"/>
    </xf>
    <xf numFmtId="6" fontId="6" fillId="0" borderId="91" xfId="2" applyNumberFormat="1" applyFont="1" applyBorder="1" applyAlignment="1">
      <alignment horizontal="center" vertical="center" wrapText="1"/>
    </xf>
    <xf numFmtId="6" fontId="6" fillId="0" borderId="92" xfId="2" applyNumberFormat="1" applyFont="1" applyBorder="1" applyAlignment="1">
      <alignment horizontal="center" vertical="center" wrapText="1"/>
    </xf>
    <xf numFmtId="0" fontId="6" fillId="0" borderId="26" xfId="0" applyFont="1" applyBorder="1" applyAlignment="1">
      <alignment horizontal="left" vertical="center" wrapText="1"/>
    </xf>
    <xf numFmtId="0" fontId="6" fillId="0" borderId="67" xfId="0" applyFont="1" applyBorder="1" applyAlignment="1">
      <alignment horizontal="left" vertical="center" wrapText="1"/>
    </xf>
    <xf numFmtId="0" fontId="0" fillId="0" borderId="0" xfId="0" applyBorder="1" applyAlignment="1">
      <alignment horizontal="left"/>
    </xf>
    <xf numFmtId="0" fontId="3" fillId="4" borderId="16" xfId="0" applyFont="1" applyFill="1" applyBorder="1" applyAlignment="1">
      <alignment vertical="center" wrapText="1"/>
    </xf>
    <xf numFmtId="0" fontId="6" fillId="2" borderId="83"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6" fillId="2" borderId="83" xfId="0" applyFont="1" applyFill="1" applyBorder="1" applyAlignment="1">
      <alignment horizontal="left" vertical="center" wrapText="1"/>
    </xf>
    <xf numFmtId="44" fontId="6" fillId="0" borderId="85" xfId="2" applyNumberFormat="1" applyFont="1" applyBorder="1" applyAlignment="1">
      <alignment horizontal="center" vertical="center" wrapText="1"/>
    </xf>
    <xf numFmtId="0" fontId="6" fillId="0" borderId="110" xfId="0" applyFont="1" applyBorder="1" applyAlignment="1">
      <alignment horizontal="center" vertical="center" wrapText="1"/>
    </xf>
    <xf numFmtId="0" fontId="6" fillId="0" borderId="110" xfId="0" applyFont="1" applyBorder="1" applyAlignment="1">
      <alignment horizontal="left" vertical="center" wrapText="1"/>
    </xf>
    <xf numFmtId="0" fontId="6" fillId="0" borderId="111" xfId="0" applyFont="1" applyBorder="1" applyAlignment="1">
      <alignment horizontal="left" vertical="center" wrapText="1"/>
    </xf>
    <xf numFmtId="0" fontId="6" fillId="0" borderId="112" xfId="0" applyFont="1" applyBorder="1" applyAlignment="1">
      <alignment horizontal="center" vertical="center" wrapText="1"/>
    </xf>
    <xf numFmtId="44" fontId="6" fillId="0" borderId="110" xfId="2" applyNumberFormat="1" applyFont="1" applyBorder="1" applyAlignment="1">
      <alignment horizontal="center" vertical="center" wrapText="1"/>
    </xf>
    <xf numFmtId="0" fontId="6" fillId="0" borderId="113" xfId="0" applyFont="1" applyBorder="1" applyAlignment="1">
      <alignment horizontal="left" vertical="center" wrapText="1"/>
    </xf>
    <xf numFmtId="0" fontId="9" fillId="0" borderId="105" xfId="0" applyFont="1" applyBorder="1" applyAlignment="1">
      <alignment horizontal="centerContinuous" vertical="center" wrapText="1"/>
    </xf>
    <xf numFmtId="0" fontId="6" fillId="0" borderId="100" xfId="0" applyFont="1" applyBorder="1" applyAlignment="1">
      <alignment horizontal="left" vertical="center" wrapText="1"/>
    </xf>
    <xf numFmtId="0" fontId="6" fillId="0" borderId="50" xfId="0" applyFont="1" applyBorder="1" applyAlignment="1">
      <alignment horizontal="left" vertical="center" wrapText="1"/>
    </xf>
    <xf numFmtId="0" fontId="9" fillId="0" borderId="55" xfId="0" applyFont="1" applyBorder="1" applyAlignment="1">
      <alignment horizontal="center" vertical="center" wrapText="1"/>
    </xf>
    <xf numFmtId="0" fontId="9" fillId="0" borderId="114" xfId="0" applyFont="1" applyBorder="1" applyAlignment="1">
      <alignment horizontal="centerContinuous" vertical="center" wrapText="1"/>
    </xf>
    <xf numFmtId="0" fontId="9" fillId="0" borderId="115" xfId="0" applyFont="1" applyBorder="1" applyAlignment="1">
      <alignment horizontal="centerContinuous" vertical="center" wrapText="1"/>
    </xf>
    <xf numFmtId="0" fontId="9" fillId="0" borderId="116"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17" xfId="0" applyFont="1" applyBorder="1" applyAlignment="1">
      <alignment horizontal="centerContinuous" vertical="center" wrapText="1"/>
    </xf>
    <xf numFmtId="6" fontId="6" fillId="0" borderId="93" xfId="2" applyNumberFormat="1" applyFont="1" applyBorder="1" applyAlignment="1">
      <alignment horizontal="center" vertical="center" wrapText="1"/>
    </xf>
    <xf numFmtId="0" fontId="9" fillId="0" borderId="27" xfId="0" applyFont="1" applyBorder="1" applyAlignment="1">
      <alignment horizontal="center" vertical="center" wrapText="1"/>
    </xf>
    <xf numFmtId="44" fontId="6" fillId="0" borderId="92" xfId="2" applyNumberFormat="1" applyFont="1" applyBorder="1" applyAlignment="1">
      <alignment horizontal="center" vertical="center" wrapText="1"/>
    </xf>
    <xf numFmtId="0" fontId="9" fillId="0" borderId="118"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119" xfId="0" applyFont="1" applyBorder="1" applyAlignment="1">
      <alignment horizontal="left" vertical="center" wrapText="1"/>
    </xf>
    <xf numFmtId="0" fontId="9" fillId="0" borderId="120" xfId="0" applyFont="1" applyBorder="1" applyAlignment="1">
      <alignment horizontal="center" vertical="center" wrapText="1"/>
    </xf>
    <xf numFmtId="0" fontId="6" fillId="0" borderId="68" xfId="0" applyFont="1" applyBorder="1" applyAlignment="1">
      <alignment horizontal="center" vertical="center" wrapText="1"/>
    </xf>
    <xf numFmtId="6" fontId="6" fillId="0" borderId="87" xfId="2" applyNumberFormat="1" applyFont="1" applyBorder="1" applyAlignment="1">
      <alignment horizontal="center" vertical="center" wrapText="1"/>
    </xf>
    <xf numFmtId="6" fontId="6" fillId="0" borderId="110" xfId="2" applyNumberFormat="1" applyFont="1" applyBorder="1" applyAlignment="1">
      <alignment horizontal="center" vertical="center" wrapText="1"/>
    </xf>
    <xf numFmtId="6" fontId="6" fillId="0" borderId="84" xfId="2" applyNumberFormat="1" applyFont="1" applyBorder="1" applyAlignment="1">
      <alignment horizontal="center" vertical="center" wrapText="1"/>
    </xf>
    <xf numFmtId="6" fontId="6" fillId="0" borderId="97" xfId="2" applyNumberFormat="1" applyFont="1" applyBorder="1" applyAlignment="1">
      <alignment horizontal="center" vertical="center" wrapText="1"/>
    </xf>
    <xf numFmtId="6" fontId="6" fillId="0" borderId="121" xfId="2" applyNumberFormat="1" applyFont="1" applyBorder="1" applyAlignment="1">
      <alignment horizontal="center" vertical="center" wrapText="1"/>
    </xf>
    <xf numFmtId="0" fontId="6" fillId="0" borderId="122" xfId="0" applyFont="1" applyBorder="1" applyAlignment="1">
      <alignment horizontal="center" vertical="center" wrapText="1"/>
    </xf>
    <xf numFmtId="44" fontId="6" fillId="0" borderId="123" xfId="2" applyNumberFormat="1" applyFont="1" applyBorder="1" applyAlignment="1">
      <alignment horizontal="center" vertical="center" wrapText="1"/>
    </xf>
    <xf numFmtId="44" fontId="6" fillId="0" borderId="124" xfId="2" applyNumberFormat="1" applyFont="1" applyBorder="1" applyAlignment="1">
      <alignment horizontal="center" vertical="center" wrapText="1"/>
    </xf>
    <xf numFmtId="6" fontId="6" fillId="0" borderId="89" xfId="2" applyNumberFormat="1" applyFont="1" applyBorder="1" applyAlignment="1">
      <alignment horizontal="center" vertical="center" wrapText="1"/>
    </xf>
    <xf numFmtId="0" fontId="6" fillId="0" borderId="125" xfId="0" applyFont="1" applyBorder="1" applyAlignment="1">
      <alignment horizontal="left" vertical="center" wrapText="1"/>
    </xf>
    <xf numFmtId="0" fontId="6" fillId="0" borderId="126" xfId="0" applyFont="1" applyBorder="1" applyAlignment="1">
      <alignment horizontal="left" vertical="center" wrapText="1"/>
    </xf>
    <xf numFmtId="44" fontId="6" fillId="0" borderId="128" xfId="0" applyNumberFormat="1" applyFont="1" applyBorder="1" applyAlignment="1">
      <alignment horizontal="center" vertical="center" wrapText="1"/>
    </xf>
    <xf numFmtId="44" fontId="6" fillId="0" borderId="27" xfId="0" applyNumberFormat="1" applyFont="1" applyBorder="1" applyAlignment="1">
      <alignment horizontal="center" vertical="center" wrapText="1"/>
    </xf>
    <xf numFmtId="44" fontId="6" fillId="0" borderId="105" xfId="0" applyNumberFormat="1" applyFont="1" applyBorder="1" applyAlignment="1">
      <alignment horizontal="center" vertical="center" wrapText="1"/>
    </xf>
    <xf numFmtId="44" fontId="6" fillId="0" borderId="68" xfId="0" applyNumberFormat="1" applyFont="1" applyBorder="1" applyAlignment="1">
      <alignment horizontal="center" vertical="center" wrapText="1"/>
    </xf>
    <xf numFmtId="44" fontId="6" fillId="0" borderId="129" xfId="0" applyNumberFormat="1" applyFont="1" applyBorder="1" applyAlignment="1">
      <alignment horizontal="center" vertical="center" wrapText="1"/>
    </xf>
    <xf numFmtId="166" fontId="0" fillId="0" borderId="70" xfId="0" applyNumberFormat="1" applyBorder="1" applyAlignment="1"/>
    <xf numFmtId="44" fontId="5" fillId="6" borderId="130" xfId="0" applyNumberFormat="1" applyFont="1" applyFill="1" applyBorder="1" applyAlignment="1">
      <alignment horizontal="center" wrapText="1"/>
    </xf>
    <xf numFmtId="0" fontId="7" fillId="5" borderId="136" xfId="0" applyFont="1" applyFill="1" applyBorder="1" applyAlignment="1">
      <alignment horizontal="center" vertical="center" wrapText="1"/>
    </xf>
    <xf numFmtId="0" fontId="7" fillId="2" borderId="140" xfId="0" applyFont="1" applyFill="1" applyBorder="1" applyAlignment="1">
      <alignment horizontal="center" wrapText="1"/>
    </xf>
    <xf numFmtId="0" fontId="6" fillId="4" borderId="25" xfId="0" applyFont="1" applyFill="1" applyBorder="1" applyAlignment="1">
      <alignment horizontal="center"/>
    </xf>
    <xf numFmtId="0" fontId="6" fillId="4" borderId="141" xfId="0" applyFont="1" applyFill="1" applyBorder="1" applyAlignment="1">
      <alignment horizontal="center"/>
    </xf>
    <xf numFmtId="0" fontId="7" fillId="2" borderId="142"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143" xfId="0" applyFont="1" applyFill="1" applyBorder="1" applyAlignment="1">
      <alignment horizontal="center" vertical="center" wrapText="1"/>
    </xf>
    <xf numFmtId="0" fontId="18" fillId="0" borderId="0" xfId="0" applyFont="1" applyBorder="1" applyAlignment="1"/>
    <xf numFmtId="44" fontId="6" fillId="0" borderId="83" xfId="0" applyNumberFormat="1" applyFont="1" applyBorder="1" applyAlignment="1">
      <alignment horizontal="center" vertical="center" wrapText="1"/>
    </xf>
    <xf numFmtId="0" fontId="13" fillId="0" borderId="83" xfId="0" applyFont="1" applyBorder="1" applyAlignment="1">
      <alignment wrapText="1"/>
    </xf>
    <xf numFmtId="0" fontId="6" fillId="7" borderId="83" xfId="0" applyFont="1" applyFill="1" applyBorder="1" applyAlignment="1">
      <alignment horizontal="center" vertical="center" wrapText="1"/>
    </xf>
    <xf numFmtId="0" fontId="6" fillId="0" borderId="144" xfId="0" applyFont="1" applyBorder="1" applyAlignment="1">
      <alignment horizontal="center" vertical="center" wrapText="1"/>
    </xf>
    <xf numFmtId="0" fontId="6" fillId="0" borderId="101" xfId="0" applyFont="1" applyBorder="1" applyAlignment="1">
      <alignment horizontal="left" vertical="center" wrapText="1"/>
    </xf>
    <xf numFmtId="44" fontId="6" fillId="0" borderId="77" xfId="0" applyNumberFormat="1" applyFont="1" applyBorder="1" applyAlignment="1">
      <alignment horizontal="center" vertical="center" wrapText="1"/>
    </xf>
    <xf numFmtId="0" fontId="13" fillId="0" borderId="77" xfId="0" applyFont="1" applyBorder="1" applyAlignment="1">
      <alignment wrapText="1"/>
    </xf>
    <xf numFmtId="0" fontId="6" fillId="7" borderId="77" xfId="0" applyFont="1" applyFill="1" applyBorder="1" applyAlignment="1">
      <alignment horizontal="center" vertical="center" wrapText="1"/>
    </xf>
    <xf numFmtId="0" fontId="6" fillId="0" borderId="145" xfId="0" applyFont="1" applyBorder="1" applyAlignment="1">
      <alignment horizontal="center" vertical="center" wrapText="1"/>
    </xf>
    <xf numFmtId="0" fontId="6" fillId="0" borderId="146" xfId="0" applyFont="1" applyBorder="1" applyAlignment="1">
      <alignment horizontal="left" vertical="center" wrapText="1"/>
    </xf>
    <xf numFmtId="0" fontId="13" fillId="0" borderId="77" xfId="0" applyFont="1" applyBorder="1" applyAlignment="1">
      <alignment vertical="center" wrapText="1"/>
    </xf>
    <xf numFmtId="0" fontId="6" fillId="0" borderId="147" xfId="0" applyFont="1" applyBorder="1" applyAlignment="1">
      <alignment horizontal="left" vertical="center" wrapText="1"/>
    </xf>
    <xf numFmtId="0" fontId="6" fillId="7" borderId="77" xfId="4" applyNumberFormat="1" applyFont="1" applyFill="1" applyBorder="1" applyAlignment="1">
      <alignment horizontal="center" vertical="center" wrapText="1"/>
    </xf>
    <xf numFmtId="0" fontId="6" fillId="0" borderId="148" xfId="0" applyFont="1" applyBorder="1" applyAlignment="1">
      <alignment horizontal="left" vertical="center" wrapText="1"/>
    </xf>
    <xf numFmtId="0" fontId="6" fillId="0" borderId="80" xfId="0" applyFont="1" applyBorder="1" applyAlignment="1">
      <alignment horizontal="left" vertical="center" wrapText="1"/>
    </xf>
    <xf numFmtId="44" fontId="6" fillId="0" borderId="84" xfId="0" applyNumberFormat="1" applyFont="1" applyBorder="1" applyAlignment="1">
      <alignment horizontal="center" vertical="center" wrapText="1"/>
    </xf>
    <xf numFmtId="0" fontId="13" fillId="0" borderId="84" xfId="0" applyFont="1" applyBorder="1" applyAlignment="1">
      <alignment vertical="center" wrapText="1"/>
    </xf>
    <xf numFmtId="0" fontId="6" fillId="7" borderId="84" xfId="0" applyFont="1" applyFill="1" applyBorder="1" applyAlignment="1">
      <alignment horizontal="center" vertical="center" wrapText="1"/>
    </xf>
    <xf numFmtId="0" fontId="6" fillId="0" borderId="149" xfId="0" applyFont="1" applyBorder="1" applyAlignment="1">
      <alignment horizontal="center" vertical="center" wrapText="1"/>
    </xf>
    <xf numFmtId="44" fontId="6" fillId="0" borderId="97" xfId="0" applyNumberFormat="1" applyFont="1" applyBorder="1" applyAlignment="1">
      <alignment horizontal="center" vertical="center" wrapText="1"/>
    </xf>
    <xf numFmtId="0" fontId="13" fillId="0" borderId="64" xfId="0" applyFont="1" applyBorder="1" applyAlignment="1">
      <alignment horizontal="center" vertical="center" wrapText="1"/>
    </xf>
    <xf numFmtId="0" fontId="6" fillId="7" borderId="97" xfId="0" applyFont="1" applyFill="1" applyBorder="1" applyAlignment="1">
      <alignment horizontal="center" vertical="center" wrapText="1"/>
    </xf>
    <xf numFmtId="0" fontId="6" fillId="0" borderId="150" xfId="0" applyFont="1" applyBorder="1" applyAlignment="1">
      <alignment horizontal="center" vertical="center" wrapText="1"/>
    </xf>
    <xf numFmtId="0" fontId="6" fillId="0" borderId="66" xfId="0" applyFont="1" applyBorder="1" applyAlignment="1">
      <alignment horizontal="left" vertical="center" wrapText="1"/>
    </xf>
    <xf numFmtId="44" fontId="5" fillId="6" borderId="70" xfId="0" applyNumberFormat="1" applyFont="1" applyFill="1" applyBorder="1" applyAlignment="1">
      <alignment horizontal="center"/>
    </xf>
    <xf numFmtId="0" fontId="19" fillId="0" borderId="70" xfId="0" applyFont="1" applyBorder="1" applyAlignment="1"/>
    <xf numFmtId="0" fontId="0" fillId="0" borderId="151" xfId="0" applyBorder="1" applyAlignment="1"/>
    <xf numFmtId="0" fontId="0" fillId="2" borderId="152" xfId="0" applyFill="1" applyBorder="1" applyAlignment="1"/>
    <xf numFmtId="0" fontId="0" fillId="2" borderId="153" xfId="0" applyFill="1" applyBorder="1" applyAlignment="1"/>
    <xf numFmtId="0" fontId="0" fillId="2" borderId="154" xfId="0" applyFill="1" applyBorder="1" applyAlignment="1"/>
    <xf numFmtId="0" fontId="7" fillId="0" borderId="155" xfId="0" applyFont="1" applyBorder="1" applyAlignment="1">
      <alignment horizontal="center" vertical="center" wrapText="1"/>
    </xf>
    <xf numFmtId="49" fontId="6" fillId="0" borderId="159" xfId="0" applyNumberFormat="1" applyFont="1" applyBorder="1" applyAlignment="1">
      <alignment horizontal="center" vertical="center" wrapText="1"/>
    </xf>
    <xf numFmtId="49" fontId="6" fillId="0" borderId="160" xfId="0" applyNumberFormat="1" applyFont="1" applyBorder="1" applyAlignment="1">
      <alignment horizontal="center" vertical="center" wrapText="1"/>
    </xf>
    <xf numFmtId="0" fontId="9" fillId="0" borderId="161" xfId="0" applyFont="1" applyBorder="1" applyAlignment="1">
      <alignment horizontal="centerContinuous" vertical="center" wrapText="1"/>
    </xf>
    <xf numFmtId="49" fontId="6" fillId="0" borderId="166" xfId="0" applyNumberFormat="1" applyFont="1" applyBorder="1" applyAlignment="1">
      <alignment horizontal="center" vertical="center" wrapText="1"/>
    </xf>
    <xf numFmtId="49" fontId="6" fillId="0" borderId="167" xfId="0" applyNumberFormat="1" applyFont="1" applyBorder="1" applyAlignment="1">
      <alignment horizontal="center" vertical="center" wrapText="1"/>
    </xf>
    <xf numFmtId="0" fontId="9" fillId="0" borderId="168" xfId="0" applyFont="1" applyBorder="1" applyAlignment="1">
      <alignment horizontal="center" vertical="center" wrapText="1"/>
    </xf>
    <xf numFmtId="49" fontId="6" fillId="0" borderId="173" xfId="0" applyNumberFormat="1" applyFont="1" applyBorder="1" applyAlignment="1">
      <alignment horizontal="center" vertical="center" wrapText="1"/>
    </xf>
    <xf numFmtId="49" fontId="6" fillId="0" borderId="174" xfId="0" applyNumberFormat="1" applyFont="1" applyBorder="1" applyAlignment="1">
      <alignment horizontal="center" vertical="center" wrapText="1"/>
    </xf>
    <xf numFmtId="0" fontId="9" fillId="0" borderId="175" xfId="0" applyFont="1" applyBorder="1" applyAlignment="1">
      <alignment horizontal="centerContinuous" vertical="center" wrapText="1"/>
    </xf>
    <xf numFmtId="0" fontId="7" fillId="0" borderId="176" xfId="0" applyFont="1" applyBorder="1" applyAlignment="1">
      <alignment horizontal="center" vertical="center" wrapText="1"/>
    </xf>
    <xf numFmtId="49" fontId="6" fillId="0" borderId="179" xfId="0" applyNumberFormat="1" applyFont="1" applyBorder="1" applyAlignment="1">
      <alignment horizontal="center" vertical="center" wrapText="1"/>
    </xf>
    <xf numFmtId="49" fontId="6" fillId="0" borderId="180" xfId="0" applyNumberFormat="1" applyFont="1" applyBorder="1" applyAlignment="1">
      <alignment horizontal="center" vertical="center" wrapText="1"/>
    </xf>
    <xf numFmtId="0" fontId="6" fillId="0" borderId="181" xfId="0" applyFont="1" applyBorder="1" applyAlignment="1">
      <alignment horizontal="center" vertical="center" wrapText="1"/>
    </xf>
    <xf numFmtId="0" fontId="6" fillId="0" borderId="84" xfId="0" applyFont="1" applyBorder="1" applyAlignment="1">
      <alignment horizontal="center" vertical="top" wrapText="1"/>
    </xf>
    <xf numFmtId="0" fontId="9" fillId="0" borderId="182" xfId="0" applyFont="1" applyBorder="1" applyAlignment="1">
      <alignment horizontal="center" vertical="center" wrapText="1"/>
    </xf>
    <xf numFmtId="44" fontId="6" fillId="0" borderId="183" xfId="2" applyNumberFormat="1" applyFont="1" applyBorder="1" applyAlignment="1">
      <alignment horizontal="center" vertical="center" wrapText="1"/>
    </xf>
    <xf numFmtId="44" fontId="6" fillId="0" borderId="184" xfId="2" applyNumberFormat="1" applyFont="1" applyBorder="1" applyAlignment="1">
      <alignment horizontal="center" vertical="center" wrapText="1"/>
    </xf>
    <xf numFmtId="0" fontId="6" fillId="0" borderId="185" xfId="0" applyFont="1" applyBorder="1" applyAlignment="1">
      <alignment horizontal="center" vertical="center" wrapText="1"/>
    </xf>
    <xf numFmtId="0" fontId="6" fillId="2" borderId="183" xfId="0" applyFont="1" applyFill="1" applyBorder="1" applyAlignment="1">
      <alignment horizontal="left" vertical="center" wrapText="1"/>
    </xf>
    <xf numFmtId="0" fontId="0" fillId="2" borderId="157" xfId="0" applyFill="1" applyBorder="1" applyAlignment="1">
      <alignment wrapText="1"/>
    </xf>
    <xf numFmtId="0" fontId="9" fillId="0" borderId="186" xfId="0" applyFont="1" applyBorder="1" applyAlignment="1">
      <alignment horizontal="center" vertical="center" wrapText="1"/>
    </xf>
    <xf numFmtId="44" fontId="6" fillId="0" borderId="187" xfId="2" applyNumberFormat="1" applyFont="1" applyBorder="1" applyAlignment="1">
      <alignment horizontal="center" vertical="center" wrapText="1"/>
    </xf>
    <xf numFmtId="44" fontId="6" fillId="0" borderId="186" xfId="2" applyNumberFormat="1" applyFont="1" applyBorder="1" applyAlignment="1">
      <alignment horizontal="center" vertical="center" wrapText="1"/>
    </xf>
    <xf numFmtId="0" fontId="9" fillId="0" borderId="188" xfId="0" applyFont="1" applyBorder="1" applyAlignment="1">
      <alignment horizontal="center" vertical="center" wrapText="1"/>
    </xf>
    <xf numFmtId="0" fontId="6" fillId="0" borderId="187" xfId="0" applyFont="1" applyBorder="1" applyAlignment="1">
      <alignment horizontal="left" vertical="center" wrapText="1"/>
    </xf>
    <xf numFmtId="0" fontId="9" fillId="0" borderId="189" xfId="0" applyFont="1" applyBorder="1" applyAlignment="1">
      <alignment horizontal="center" vertical="center" wrapText="1"/>
    </xf>
    <xf numFmtId="44" fontId="6" fillId="0" borderId="189" xfId="2" applyNumberFormat="1" applyFont="1" applyBorder="1" applyAlignment="1">
      <alignment horizontal="center" vertical="center" wrapText="1"/>
    </xf>
    <xf numFmtId="44" fontId="6" fillId="0" borderId="190" xfId="2" applyNumberFormat="1" applyFont="1" applyBorder="1" applyAlignment="1">
      <alignment horizontal="center" vertical="center" wrapText="1"/>
    </xf>
    <xf numFmtId="0" fontId="6" fillId="0" borderId="190" xfId="0" applyFont="1" applyBorder="1" applyAlignment="1">
      <alignment horizontal="center" vertical="center" wrapText="1"/>
    </xf>
    <xf numFmtId="0" fontId="9" fillId="0" borderId="191" xfId="0" applyFont="1" applyBorder="1" applyAlignment="1">
      <alignment horizontal="center" vertical="center" wrapText="1"/>
    </xf>
    <xf numFmtId="0" fontId="6" fillId="0" borderId="189" xfId="0" applyFont="1" applyBorder="1" applyAlignment="1">
      <alignment horizontal="left" vertical="center" wrapText="1"/>
    </xf>
    <xf numFmtId="0" fontId="6" fillId="0" borderId="192" xfId="0" applyFont="1" applyBorder="1" applyAlignment="1">
      <alignment horizontal="center" vertical="center" wrapText="1"/>
    </xf>
    <xf numFmtId="44" fontId="6" fillId="0" borderId="192" xfId="2" applyNumberFormat="1" applyFont="1" applyBorder="1" applyAlignment="1">
      <alignment horizontal="center" vertical="center" wrapText="1"/>
    </xf>
    <xf numFmtId="0" fontId="6" fillId="0" borderId="192" xfId="0" applyFont="1" applyBorder="1" applyAlignment="1">
      <alignment horizontal="left" vertical="center" wrapText="1"/>
    </xf>
    <xf numFmtId="44" fontId="7" fillId="5" borderId="70" xfId="0" applyNumberFormat="1" applyFont="1" applyFill="1" applyBorder="1" applyAlignment="1">
      <alignment vertical="center"/>
    </xf>
    <xf numFmtId="44" fontId="7" fillId="2" borderId="70" xfId="0" applyNumberFormat="1" applyFont="1" applyFill="1" applyBorder="1" applyAlignment="1">
      <alignment vertical="center"/>
    </xf>
    <xf numFmtId="0" fontId="6" fillId="2" borderId="160" xfId="0" applyFont="1" applyFill="1" applyBorder="1" applyAlignment="1">
      <alignment horizontal="left" vertical="center" wrapText="1"/>
    </xf>
    <xf numFmtId="0" fontId="9" fillId="0" borderId="194" xfId="0" applyFont="1" applyBorder="1" applyAlignment="1">
      <alignment horizontal="centerContinuous" vertical="center" wrapText="1"/>
    </xf>
    <xf numFmtId="0" fontId="9" fillId="0" borderId="183" xfId="0" applyFont="1" applyBorder="1" applyAlignment="1">
      <alignment horizontal="center" vertical="center" wrapText="1"/>
    </xf>
    <xf numFmtId="0" fontId="6" fillId="0" borderId="183" xfId="0" applyFont="1" applyBorder="1" applyAlignment="1">
      <alignment horizontal="center" vertical="center" wrapText="1"/>
    </xf>
    <xf numFmtId="0" fontId="6" fillId="0" borderId="167" xfId="0" applyFont="1" applyBorder="1" applyAlignment="1">
      <alignment horizontal="left" vertical="center" wrapText="1"/>
    </xf>
    <xf numFmtId="0" fontId="6" fillId="2" borderId="174" xfId="0" applyFont="1" applyFill="1" applyBorder="1" applyAlignment="1">
      <alignment horizontal="left" vertical="center" wrapText="1"/>
    </xf>
    <xf numFmtId="0" fontId="6" fillId="0" borderId="175" xfId="0" applyFont="1" applyBorder="1" applyAlignment="1">
      <alignment horizontal="center" vertical="center" wrapText="1"/>
    </xf>
    <xf numFmtId="0" fontId="6" fillId="0" borderId="189" xfId="0" applyFont="1" applyBorder="1" applyAlignment="1">
      <alignment horizontal="center" vertical="center" wrapText="1"/>
    </xf>
    <xf numFmtId="0" fontId="6" fillId="0" borderId="180" xfId="0" applyFont="1" applyBorder="1" applyAlignment="1">
      <alignment horizontal="left" vertical="center" wrapText="1"/>
    </xf>
    <xf numFmtId="0" fontId="20" fillId="2" borderId="182" xfId="0" applyFont="1" applyFill="1" applyBorder="1" applyAlignment="1">
      <alignment horizontal="center" vertical="center" wrapText="1"/>
    </xf>
    <xf numFmtId="0" fontId="6" fillId="0" borderId="160" xfId="0" applyFont="1" applyBorder="1" applyAlignment="1">
      <alignment horizontal="left" vertical="center" wrapText="1"/>
    </xf>
    <xf numFmtId="0" fontId="6" fillId="0" borderId="187" xfId="0" applyFont="1" applyBorder="1" applyAlignment="1">
      <alignment horizontal="center" vertical="center" wrapText="1"/>
    </xf>
    <xf numFmtId="0" fontId="6" fillId="2" borderId="189" xfId="0" applyFont="1" applyFill="1" applyBorder="1" applyAlignment="1">
      <alignment horizontal="left" vertical="center" wrapText="1"/>
    </xf>
    <xf numFmtId="0" fontId="6" fillId="0" borderId="174" xfId="0" applyFont="1" applyBorder="1" applyAlignment="1">
      <alignment horizontal="left" vertical="center" wrapText="1"/>
    </xf>
    <xf numFmtId="0" fontId="9" fillId="0" borderId="181" xfId="0" applyFont="1" applyBorder="1" applyAlignment="1">
      <alignment horizontal="centerContinuous" vertical="center" wrapText="1"/>
    </xf>
    <xf numFmtId="0" fontId="6" fillId="2" borderId="183" xfId="0" applyFont="1" applyFill="1" applyBorder="1" applyAlignment="1">
      <alignment horizontal="center" vertical="center" wrapText="1"/>
    </xf>
    <xf numFmtId="0" fontId="9" fillId="2" borderId="188" xfId="0" applyFont="1" applyFill="1" applyBorder="1" applyAlignment="1">
      <alignment horizontal="center" vertical="center" wrapText="1"/>
    </xf>
    <xf numFmtId="0" fontId="6" fillId="2" borderId="187" xfId="0" applyFont="1" applyFill="1" applyBorder="1" applyAlignment="1">
      <alignment horizontal="center" vertical="center" wrapText="1"/>
    </xf>
    <xf numFmtId="0" fontId="6" fillId="2" borderId="187" xfId="0" applyFont="1" applyFill="1" applyBorder="1" applyAlignment="1">
      <alignment horizontal="left" vertical="center" wrapText="1"/>
    </xf>
    <xf numFmtId="44" fontId="6" fillId="0" borderId="196" xfId="2" applyNumberFormat="1" applyFont="1" applyBorder="1" applyAlignment="1">
      <alignment horizontal="center" vertical="center" wrapText="1"/>
    </xf>
    <xf numFmtId="0" fontId="6" fillId="2" borderId="189" xfId="0" applyFont="1" applyFill="1" applyBorder="1" applyAlignment="1">
      <alignment horizontal="center" vertical="center" wrapText="1"/>
    </xf>
    <xf numFmtId="0" fontId="6" fillId="2" borderId="192" xfId="0" applyFont="1" applyFill="1" applyBorder="1" applyAlignment="1">
      <alignment horizontal="center" vertical="center" wrapText="1"/>
    </xf>
    <xf numFmtId="0" fontId="6" fillId="2" borderId="192" xfId="0" applyFont="1" applyFill="1" applyBorder="1" applyAlignment="1">
      <alignment horizontal="left" vertical="center" wrapText="1"/>
    </xf>
    <xf numFmtId="44" fontId="6" fillId="0" borderId="164" xfId="2" applyNumberFormat="1" applyFont="1" applyBorder="1" applyAlignment="1">
      <alignment horizontal="center" vertical="center" wrapText="1"/>
    </xf>
    <xf numFmtId="0" fontId="9" fillId="0" borderId="175" xfId="0" applyFont="1" applyBorder="1" applyAlignment="1">
      <alignment horizontal="center" vertical="center" wrapText="1"/>
    </xf>
    <xf numFmtId="0" fontId="6" fillId="0" borderId="184" xfId="0" applyFont="1" applyBorder="1" applyAlignment="1">
      <alignment horizontal="center" vertical="center" wrapText="1"/>
    </xf>
    <xf numFmtId="0" fontId="6" fillId="0" borderId="198" xfId="0" applyFont="1" applyBorder="1" applyAlignment="1">
      <alignment horizontal="center" vertical="center" wrapText="1"/>
    </xf>
    <xf numFmtId="0" fontId="9" fillId="0" borderId="199" xfId="0" applyFont="1" applyBorder="1" applyAlignment="1">
      <alignment horizontal="center" vertical="center" wrapText="1"/>
    </xf>
    <xf numFmtId="0" fontId="6" fillId="0" borderId="200" xfId="0" applyFont="1" applyBorder="1" applyAlignment="1">
      <alignment horizontal="center" vertical="center" wrapText="1"/>
    </xf>
    <xf numFmtId="0" fontId="9" fillId="0" borderId="201" xfId="0" applyFont="1" applyBorder="1" applyAlignment="1">
      <alignment horizontal="center" vertical="center" wrapText="1"/>
    </xf>
    <xf numFmtId="0" fontId="6" fillId="0" borderId="202" xfId="0" applyFont="1" applyBorder="1" applyAlignment="1">
      <alignment horizontal="center" vertical="center" wrapText="1"/>
    </xf>
    <xf numFmtId="0" fontId="6" fillId="0" borderId="203" xfId="0" applyFont="1" applyBorder="1" applyAlignment="1">
      <alignment horizontal="center" vertical="center" wrapText="1"/>
    </xf>
    <xf numFmtId="0" fontId="6" fillId="0" borderId="204" xfId="0" applyFont="1" applyBorder="1" applyAlignment="1">
      <alignment horizontal="center" vertical="center" wrapText="1"/>
    </xf>
    <xf numFmtId="44" fontId="6" fillId="0" borderId="205" xfId="2" applyNumberFormat="1" applyFont="1" applyBorder="1" applyAlignment="1">
      <alignment horizontal="center" vertical="center" wrapText="1"/>
    </xf>
    <xf numFmtId="0" fontId="6" fillId="0" borderId="183" xfId="0" applyFont="1" applyBorder="1" applyAlignment="1">
      <alignment horizontal="left" vertical="center" wrapText="1"/>
    </xf>
    <xf numFmtId="0" fontId="9" fillId="0" borderId="197" xfId="0" applyFont="1" applyBorder="1" applyAlignment="1">
      <alignment horizontal="center" vertical="center" wrapText="1"/>
    </xf>
    <xf numFmtId="44" fontId="6" fillId="0" borderId="206" xfId="2" applyNumberFormat="1" applyFont="1" applyBorder="1" applyAlignment="1">
      <alignment horizontal="center" vertical="center" wrapText="1"/>
    </xf>
    <xf numFmtId="44" fontId="6" fillId="0" borderId="194" xfId="0" applyNumberFormat="1" applyFont="1" applyBorder="1" applyAlignment="1">
      <alignment horizontal="center" vertical="center" wrapText="1"/>
    </xf>
    <xf numFmtId="44" fontId="6" fillId="0" borderId="197" xfId="0" applyNumberFormat="1" applyFont="1" applyBorder="1" applyAlignment="1">
      <alignment horizontal="center" vertical="center" wrapText="1"/>
    </xf>
    <xf numFmtId="44" fontId="6" fillId="0" borderId="175" xfId="0" applyNumberFormat="1" applyFont="1" applyBorder="1" applyAlignment="1">
      <alignment horizontal="center" vertical="center" wrapText="1"/>
    </xf>
    <xf numFmtId="44" fontId="6" fillId="0" borderId="181" xfId="0" applyNumberFormat="1" applyFont="1" applyBorder="1" applyAlignment="1">
      <alignment horizontal="center" vertical="center" wrapText="1"/>
    </xf>
    <xf numFmtId="44" fontId="6" fillId="0" borderId="45" xfId="0" applyNumberFormat="1" applyFont="1" applyBorder="1" applyAlignment="1">
      <alignment horizontal="center" vertical="center" wrapText="1"/>
    </xf>
    <xf numFmtId="44" fontId="6" fillId="6" borderId="69" xfId="0" applyNumberFormat="1" applyFont="1" applyFill="1" applyBorder="1" applyAlignment="1">
      <alignment horizontal="center" vertical="center" wrapText="1"/>
    </xf>
    <xf numFmtId="44" fontId="6" fillId="0" borderId="205" xfId="0" applyNumberFormat="1" applyFont="1" applyBorder="1" applyAlignment="1">
      <alignment horizontal="center" vertical="center" wrapText="1"/>
    </xf>
    <xf numFmtId="0" fontId="6" fillId="7" borderId="183" xfId="0" applyFont="1" applyFill="1" applyBorder="1" applyAlignment="1">
      <alignment horizontal="center" vertical="center" wrapText="1"/>
    </xf>
    <xf numFmtId="0" fontId="6" fillId="0" borderId="205" xfId="0" applyFont="1" applyBorder="1" applyAlignment="1">
      <alignment horizontal="left" vertical="center" wrapText="1"/>
    </xf>
    <xf numFmtId="0" fontId="6" fillId="0" borderId="207" xfId="0" applyFont="1" applyBorder="1" applyAlignment="1">
      <alignment horizontal="left" vertical="center" wrapText="1"/>
    </xf>
    <xf numFmtId="44" fontId="6" fillId="0" borderId="186" xfId="0" applyNumberFormat="1" applyFont="1" applyBorder="1" applyAlignment="1">
      <alignment horizontal="center" vertical="center" wrapText="1"/>
    </xf>
    <xf numFmtId="0" fontId="6" fillId="7" borderId="187" xfId="0" applyFont="1" applyFill="1" applyBorder="1" applyAlignment="1">
      <alignment horizontal="center" vertical="center" wrapText="1"/>
    </xf>
    <xf numFmtId="0" fontId="6" fillId="0" borderId="208" xfId="0" applyFont="1" applyBorder="1" applyAlignment="1">
      <alignment horizontal="center" vertical="center" wrapText="1"/>
    </xf>
    <xf numFmtId="0" fontId="6" fillId="0" borderId="209" xfId="0" applyFont="1" applyBorder="1" applyAlignment="1">
      <alignment horizontal="left" vertical="center" wrapText="1"/>
    </xf>
    <xf numFmtId="44" fontId="6" fillId="0" borderId="206" xfId="0" applyNumberFormat="1" applyFont="1" applyBorder="1" applyAlignment="1">
      <alignment horizontal="center" vertical="center" wrapText="1"/>
    </xf>
    <xf numFmtId="0" fontId="6" fillId="7" borderId="189" xfId="0" applyFont="1" applyFill="1" applyBorder="1" applyAlignment="1">
      <alignment horizontal="center" vertical="center" wrapText="1"/>
    </xf>
    <xf numFmtId="0" fontId="6" fillId="0" borderId="171" xfId="0" applyFont="1" applyBorder="1" applyAlignment="1">
      <alignment horizontal="center" vertical="center" wrapText="1"/>
    </xf>
    <xf numFmtId="0" fontId="6" fillId="0" borderId="210" xfId="0" applyFont="1" applyBorder="1" applyAlignment="1">
      <alignment horizontal="left" vertical="center" wrapText="1"/>
    </xf>
    <xf numFmtId="44" fontId="6" fillId="0" borderId="211" xfId="0" applyNumberFormat="1" applyFont="1" applyBorder="1" applyAlignment="1">
      <alignment horizontal="center" vertical="center" wrapText="1"/>
    </xf>
    <xf numFmtId="0" fontId="6" fillId="0" borderId="211" xfId="0" applyFont="1" applyBorder="1" applyAlignment="1">
      <alignment horizontal="left" vertical="center" wrapText="1"/>
    </xf>
    <xf numFmtId="0" fontId="6" fillId="0" borderId="212" xfId="0" applyFont="1" applyBorder="1" applyAlignment="1">
      <alignment horizontal="left" vertical="center" wrapText="1"/>
    </xf>
    <xf numFmtId="0" fontId="0" fillId="0" borderId="139" xfId="0" applyBorder="1" applyAlignment="1"/>
    <xf numFmtId="0" fontId="0" fillId="0" borderId="0" xfId="0" applyBorder="1" applyAlignment="1"/>
    <xf numFmtId="44" fontId="6" fillId="6" borderId="213" xfId="0" applyNumberFormat="1" applyFont="1" applyFill="1" applyBorder="1" applyAlignment="1">
      <alignment horizontal="center" vertical="center" wrapText="1"/>
    </xf>
    <xf numFmtId="44" fontId="6" fillId="6" borderId="214" xfId="0" applyNumberFormat="1" applyFont="1" applyFill="1" applyBorder="1" applyAlignment="1">
      <alignment horizontal="center" vertical="center" wrapText="1"/>
    </xf>
    <xf numFmtId="0" fontId="9" fillId="0" borderId="215" xfId="0" applyFont="1" applyBorder="1" applyAlignment="1">
      <alignment horizontal="centerContinuous" vertical="center" wrapText="1"/>
    </xf>
    <xf numFmtId="0" fontId="0" fillId="0" borderId="132" xfId="0" applyBorder="1" applyAlignment="1"/>
    <xf numFmtId="49" fontId="6" fillId="0" borderId="219" xfId="0" applyNumberFormat="1" applyFont="1" applyBorder="1" applyAlignment="1">
      <alignment horizontal="center" vertical="center" wrapText="1"/>
    </xf>
    <xf numFmtId="49" fontId="6" fillId="0" borderId="220" xfId="0" applyNumberFormat="1" applyFont="1" applyBorder="1" applyAlignment="1">
      <alignment horizontal="center" vertical="center" wrapText="1"/>
    </xf>
    <xf numFmtId="0" fontId="9" fillId="0" borderId="128" xfId="0" applyFont="1" applyBorder="1" applyAlignment="1">
      <alignment horizontal="centerContinuous" vertical="center" wrapText="1"/>
    </xf>
    <xf numFmtId="49" fontId="6" fillId="0" borderId="225" xfId="0" applyNumberFormat="1" applyFont="1" applyBorder="1" applyAlignment="1">
      <alignment horizontal="center" vertical="center" wrapText="1"/>
    </xf>
    <xf numFmtId="49" fontId="6" fillId="0" borderId="226" xfId="0" applyNumberFormat="1" applyFont="1" applyBorder="1" applyAlignment="1">
      <alignment horizontal="center" vertical="center" wrapText="1"/>
    </xf>
    <xf numFmtId="49" fontId="6" fillId="0" borderId="231" xfId="0" applyNumberFormat="1" applyFont="1" applyBorder="1" applyAlignment="1">
      <alignment horizontal="center" vertical="center" wrapText="1"/>
    </xf>
    <xf numFmtId="49" fontId="6" fillId="0" borderId="232" xfId="0" applyNumberFormat="1" applyFont="1" applyBorder="1" applyAlignment="1">
      <alignment horizontal="center" vertical="center" wrapText="1"/>
    </xf>
    <xf numFmtId="0" fontId="9" fillId="0" borderId="233" xfId="0" applyFont="1" applyBorder="1" applyAlignment="1">
      <alignment horizontal="center" vertical="center" wrapText="1"/>
    </xf>
    <xf numFmtId="49" fontId="6" fillId="0" borderId="237" xfId="0" applyNumberFormat="1" applyFont="1" applyBorder="1" applyAlignment="1">
      <alignment horizontal="center" vertical="center" wrapText="1"/>
    </xf>
    <xf numFmtId="49" fontId="6" fillId="0" borderId="238" xfId="0" applyNumberFormat="1" applyFont="1" applyBorder="1" applyAlignment="1">
      <alignment horizontal="center" vertical="center" wrapText="1"/>
    </xf>
    <xf numFmtId="49" fontId="6" fillId="0" borderId="243" xfId="0" applyNumberFormat="1" applyFont="1" applyBorder="1" applyAlignment="1">
      <alignment horizontal="center" vertical="center" wrapText="1"/>
    </xf>
    <xf numFmtId="49" fontId="6" fillId="0" borderId="244" xfId="0" applyNumberFormat="1" applyFont="1" applyBorder="1" applyAlignment="1">
      <alignment horizontal="center" vertical="center" wrapText="1"/>
    </xf>
    <xf numFmtId="0" fontId="9" fillId="0" borderId="245" xfId="0" applyFont="1" applyBorder="1" applyAlignment="1">
      <alignment horizontal="center" vertical="center" wrapText="1"/>
    </xf>
    <xf numFmtId="0" fontId="0" fillId="0" borderId="246" xfId="0" applyBorder="1" applyAlignment="1"/>
    <xf numFmtId="0" fontId="7" fillId="0" borderId="247" xfId="0" applyFont="1" applyBorder="1" applyAlignment="1">
      <alignment horizontal="center" vertical="center" wrapText="1"/>
    </xf>
    <xf numFmtId="49" fontId="6" fillId="0" borderId="251" xfId="0" applyNumberFormat="1" applyFont="1" applyBorder="1" applyAlignment="1">
      <alignment horizontal="center" vertical="center" wrapText="1"/>
    </xf>
    <xf numFmtId="49" fontId="6" fillId="0" borderId="252" xfId="0" applyNumberFormat="1" applyFont="1" applyBorder="1" applyAlignment="1">
      <alignment horizontal="center" vertical="center" wrapText="1"/>
    </xf>
    <xf numFmtId="0" fontId="9" fillId="0" borderId="253" xfId="0" applyFont="1" applyBorder="1" applyAlignment="1">
      <alignment horizontal="center" vertical="center" wrapText="1"/>
    </xf>
    <xf numFmtId="49" fontId="6" fillId="0" borderId="256" xfId="0" applyNumberFormat="1" applyFont="1" applyBorder="1" applyAlignment="1">
      <alignment horizontal="center" vertical="center" wrapText="1"/>
    </xf>
    <xf numFmtId="49" fontId="6" fillId="0" borderId="257" xfId="0" applyNumberFormat="1" applyFont="1" applyBorder="1" applyAlignment="1">
      <alignment horizontal="center" vertical="center" wrapText="1"/>
    </xf>
    <xf numFmtId="0" fontId="7" fillId="0" borderId="259" xfId="0" applyFont="1" applyBorder="1" applyAlignment="1">
      <alignment horizontal="center" vertical="center" wrapText="1"/>
    </xf>
    <xf numFmtId="49" fontId="6" fillId="0" borderId="262" xfId="0" applyNumberFormat="1" applyFont="1" applyBorder="1" applyAlignment="1">
      <alignment horizontal="center" vertical="center" wrapText="1"/>
    </xf>
    <xf numFmtId="49" fontId="6" fillId="0" borderId="263" xfId="0" applyNumberFormat="1" applyFont="1" applyBorder="1" applyAlignment="1">
      <alignment horizontal="center" vertical="center" wrapText="1"/>
    </xf>
    <xf numFmtId="0" fontId="9" fillId="0" borderId="264" xfId="0" applyFont="1" applyBorder="1" applyAlignment="1">
      <alignment horizontal="center" vertical="center" wrapText="1"/>
    </xf>
    <xf numFmtId="49" fontId="6" fillId="0" borderId="164" xfId="0" applyNumberFormat="1" applyFont="1" applyBorder="1" applyAlignment="1">
      <alignment horizontal="center" vertical="center" wrapText="1"/>
    </xf>
    <xf numFmtId="49" fontId="6" fillId="0" borderId="268" xfId="0" applyNumberFormat="1" applyFont="1" applyBorder="1" applyAlignment="1">
      <alignment horizontal="center" vertical="center" wrapText="1"/>
    </xf>
    <xf numFmtId="49" fontId="6" fillId="0" borderId="273" xfId="0" applyNumberFormat="1" applyFont="1" applyBorder="1" applyAlignment="1">
      <alignment horizontal="center" vertical="center" wrapText="1"/>
    </xf>
    <xf numFmtId="49" fontId="6" fillId="0" borderId="274" xfId="0" applyNumberFormat="1" applyFont="1" applyBorder="1" applyAlignment="1">
      <alignment horizontal="center" vertical="center" wrapText="1"/>
    </xf>
    <xf numFmtId="0" fontId="9" fillId="0" borderId="275" xfId="0" applyFont="1" applyBorder="1" applyAlignment="1">
      <alignment horizontal="center" vertical="center" wrapText="1"/>
    </xf>
    <xf numFmtId="0" fontId="0" fillId="0" borderId="276" xfId="0" applyBorder="1" applyAlignment="1"/>
    <xf numFmtId="0" fontId="10" fillId="0" borderId="0" xfId="0" applyFont="1" applyAlignment="1">
      <alignment vertical="center"/>
    </xf>
    <xf numFmtId="44" fontId="6" fillId="0" borderId="83" xfId="4" applyFont="1" applyBorder="1" applyAlignment="1">
      <alignment horizontal="center" vertical="center" wrapText="1"/>
    </xf>
    <xf numFmtId="44" fontId="6" fillId="0" borderId="84" xfId="4" applyFont="1" applyBorder="1" applyAlignment="1">
      <alignment horizontal="center" vertical="center" wrapText="1"/>
    </xf>
    <xf numFmtId="0" fontId="6" fillId="0" borderId="277" xfId="0" applyFont="1" applyBorder="1" applyAlignment="1">
      <alignment horizontal="center" vertical="center" wrapText="1"/>
    </xf>
    <xf numFmtId="44" fontId="6" fillId="0" borderId="277" xfId="4" applyFont="1" applyBorder="1" applyAlignment="1">
      <alignment horizontal="center" vertical="center" wrapText="1"/>
    </xf>
    <xf numFmtId="0" fontId="6" fillId="0" borderId="277" xfId="0" applyFont="1" applyBorder="1" applyAlignment="1">
      <alignment horizontal="left" vertical="center" wrapText="1"/>
    </xf>
    <xf numFmtId="44" fontId="6" fillId="0" borderId="77" xfId="4" applyFont="1" applyBorder="1" applyAlignment="1">
      <alignment horizontal="center" vertical="center" wrapText="1"/>
    </xf>
    <xf numFmtId="0" fontId="6" fillId="0" borderId="278" xfId="0" applyFont="1" applyBorder="1" applyAlignment="1">
      <alignment horizontal="center" vertical="center" wrapText="1"/>
    </xf>
    <xf numFmtId="7" fontId="6" fillId="0" borderId="278" xfId="4" applyNumberFormat="1" applyFont="1" applyBorder="1" applyAlignment="1">
      <alignment horizontal="center" vertical="center" wrapText="1"/>
    </xf>
    <xf numFmtId="0" fontId="0" fillId="0" borderId="241" xfId="0" applyBorder="1" applyAlignment="1"/>
    <xf numFmtId="0" fontId="6" fillId="0" borderId="278" xfId="0" applyFont="1" applyBorder="1" applyAlignment="1">
      <alignment horizontal="left" vertical="center" wrapText="1"/>
    </xf>
    <xf numFmtId="0" fontId="6" fillId="0" borderId="279" xfId="0" applyFont="1" applyBorder="1" applyAlignment="1">
      <alignment horizontal="center" vertical="center" wrapText="1"/>
    </xf>
    <xf numFmtId="44" fontId="6" fillId="0" borderId="279" xfId="4" applyFont="1" applyBorder="1" applyAlignment="1">
      <alignment horizontal="center" vertical="center" wrapText="1"/>
    </xf>
    <xf numFmtId="44" fontId="6" fillId="0" borderId="280" xfId="4" applyFont="1" applyBorder="1" applyAlignment="1">
      <alignment horizontal="center" vertical="center" wrapText="1"/>
    </xf>
    <xf numFmtId="0" fontId="0" fillId="0" borderId="281" xfId="0" applyBorder="1" applyAlignment="1"/>
    <xf numFmtId="0" fontId="0" fillId="0" borderId="282" xfId="0" applyBorder="1" applyAlignment="1"/>
    <xf numFmtId="0" fontId="6" fillId="0" borderId="279" xfId="0" applyFont="1" applyBorder="1" applyAlignment="1">
      <alignment horizontal="left" vertical="center" wrapText="1"/>
    </xf>
    <xf numFmtId="44" fontId="6" fillId="0" borderId="283" xfId="4" applyFont="1" applyBorder="1" applyAlignment="1">
      <alignment horizontal="center" vertical="center" wrapText="1"/>
    </xf>
    <xf numFmtId="0" fontId="0" fillId="0" borderId="284" xfId="0" applyBorder="1" applyAlignment="1">
      <alignment wrapText="1"/>
    </xf>
    <xf numFmtId="0" fontId="0" fillId="0" borderId="285" xfId="0" applyBorder="1" applyAlignment="1"/>
    <xf numFmtId="44" fontId="6" fillId="0" borderId="278" xfId="4" applyFont="1" applyBorder="1" applyAlignment="1">
      <alignment horizontal="center" vertical="center" wrapText="1"/>
    </xf>
    <xf numFmtId="0" fontId="10" fillId="0" borderId="278" xfId="0" applyFont="1" applyBorder="1" applyAlignment="1">
      <alignment horizontal="center" vertical="center" wrapText="1"/>
    </xf>
    <xf numFmtId="0" fontId="0" fillId="0" borderId="278" xfId="0" applyBorder="1" applyAlignment="1">
      <alignment vertical="center" wrapText="1"/>
    </xf>
    <xf numFmtId="0" fontId="10" fillId="0" borderId="278" xfId="0" applyFont="1" applyBorder="1" applyAlignment="1">
      <alignment horizontal="left" vertical="center" wrapText="1"/>
    </xf>
    <xf numFmtId="0" fontId="10" fillId="0" borderId="277" xfId="0" applyFont="1" applyBorder="1" applyAlignment="1">
      <alignment horizontal="center" vertical="center" wrapText="1"/>
    </xf>
    <xf numFmtId="0" fontId="0" fillId="0" borderId="229" xfId="0" applyBorder="1" applyAlignment="1">
      <alignment vertical="center" wrapText="1"/>
    </xf>
    <xf numFmtId="0" fontId="10" fillId="0" borderId="277" xfId="0" applyFont="1" applyBorder="1" applyAlignment="1">
      <alignment horizontal="left" vertical="center" wrapText="1"/>
    </xf>
    <xf numFmtId="0" fontId="6" fillId="0" borderId="286" xfId="0" applyFont="1" applyBorder="1" applyAlignment="1">
      <alignment horizontal="center" vertical="center" wrapText="1"/>
    </xf>
    <xf numFmtId="44" fontId="6" fillId="0" borderId="286" xfId="4" applyFont="1" applyBorder="1" applyAlignment="1">
      <alignment horizontal="center" vertical="center" wrapText="1"/>
    </xf>
    <xf numFmtId="0" fontId="6" fillId="0" borderId="286" xfId="0" applyFont="1" applyBorder="1" applyAlignment="1">
      <alignment horizontal="left" vertical="center" wrapText="1"/>
    </xf>
    <xf numFmtId="44" fontId="6" fillId="0" borderId="187" xfId="4" applyFont="1" applyBorder="1" applyAlignment="1">
      <alignment horizontal="center" vertical="center" wrapText="1"/>
    </xf>
    <xf numFmtId="0" fontId="6" fillId="0" borderId="287" xfId="0" applyFont="1" applyBorder="1" applyAlignment="1">
      <alignment horizontal="center" vertical="center" wrapText="1"/>
    </xf>
    <xf numFmtId="44" fontId="6" fillId="0" borderId="287" xfId="4" applyFont="1" applyBorder="1" applyAlignment="1">
      <alignment horizontal="center" vertical="center" wrapText="1"/>
    </xf>
    <xf numFmtId="0" fontId="6" fillId="0" borderId="287" xfId="0" applyFont="1" applyBorder="1" applyAlignment="1">
      <alignment horizontal="left" vertical="center" wrapText="1"/>
    </xf>
    <xf numFmtId="44" fontId="7" fillId="5" borderId="30" xfId="0" applyNumberFormat="1" applyFont="1" applyFill="1" applyBorder="1" applyAlignment="1">
      <alignment vertical="center"/>
    </xf>
    <xf numFmtId="44" fontId="7" fillId="2" borderId="30" xfId="0" applyNumberFormat="1" applyFont="1" applyFill="1" applyBorder="1" applyAlignment="1">
      <alignment vertical="center"/>
    </xf>
    <xf numFmtId="0" fontId="6" fillId="0" borderId="289" xfId="0" applyFont="1" applyBorder="1" applyAlignment="1">
      <alignment horizontal="left" vertical="center" wrapText="1"/>
    </xf>
    <xf numFmtId="0" fontId="6" fillId="0" borderId="290" xfId="0" applyFont="1" applyBorder="1" applyAlignment="1">
      <alignment horizontal="left" vertical="center" wrapText="1"/>
    </xf>
    <xf numFmtId="0" fontId="6" fillId="0" borderId="253" xfId="0" applyFont="1" applyBorder="1" applyAlignment="1">
      <alignment horizontal="center" vertical="center" wrapText="1"/>
    </xf>
    <xf numFmtId="0" fontId="0" fillId="0" borderId="283" xfId="0" applyBorder="1" applyAlignment="1">
      <alignment wrapText="1"/>
    </xf>
    <xf numFmtId="0" fontId="6" fillId="0" borderId="291" xfId="0" applyFont="1" applyBorder="1" applyAlignment="1">
      <alignment horizontal="left" vertical="center" wrapText="1"/>
    </xf>
    <xf numFmtId="0" fontId="6" fillId="2" borderId="291" xfId="0" applyFont="1" applyFill="1" applyBorder="1" applyAlignment="1">
      <alignment horizontal="left" vertical="center" wrapText="1"/>
    </xf>
    <xf numFmtId="0" fontId="6" fillId="2" borderId="292" xfId="0" applyFont="1" applyFill="1" applyBorder="1" applyAlignment="1">
      <alignment horizontal="left" vertical="center" wrapText="1"/>
    </xf>
    <xf numFmtId="0" fontId="6" fillId="0" borderId="167" xfId="0" applyFont="1" applyFill="1" applyBorder="1" applyAlignment="1">
      <alignment horizontal="left" vertical="center" wrapText="1"/>
    </xf>
    <xf numFmtId="0" fontId="6" fillId="0" borderId="197" xfId="0" applyFont="1" applyBorder="1" applyAlignment="1">
      <alignment horizontal="center" vertical="center" wrapText="1"/>
    </xf>
    <xf numFmtId="0" fontId="6" fillId="0" borderId="293" xfId="0" applyFont="1" applyFill="1" applyBorder="1" applyAlignment="1">
      <alignment horizontal="left" vertical="center" wrapText="1"/>
    </xf>
    <xf numFmtId="0" fontId="0" fillId="0" borderId="278" xfId="0" applyBorder="1" applyAlignment="1"/>
    <xf numFmtId="0" fontId="0" fillId="0" borderId="295" xfId="0" applyBorder="1" applyAlignment="1"/>
    <xf numFmtId="0" fontId="0" fillId="0" borderId="241" xfId="0" applyBorder="1" applyAlignment="1">
      <alignment vertical="center" wrapText="1"/>
    </xf>
    <xf numFmtId="0" fontId="0" fillId="0" borderId="277" xfId="0" applyBorder="1" applyAlignment="1">
      <alignment vertical="center" wrapText="1"/>
    </xf>
    <xf numFmtId="0" fontId="10" fillId="2" borderId="277" xfId="0" applyFont="1" applyFill="1" applyBorder="1" applyAlignment="1">
      <alignment horizontal="left" vertical="center" wrapText="1"/>
    </xf>
    <xf numFmtId="0" fontId="6" fillId="0" borderId="292" xfId="0" applyFont="1" applyBorder="1" applyAlignment="1">
      <alignment horizontal="left" vertical="center" wrapText="1"/>
    </xf>
    <xf numFmtId="0" fontId="6" fillId="0" borderId="293" xfId="0" applyFont="1" applyBorder="1" applyAlignment="1">
      <alignment horizontal="left" vertical="center" wrapText="1"/>
    </xf>
    <xf numFmtId="0" fontId="0" fillId="0" borderId="223" xfId="0" applyBorder="1" applyAlignment="1"/>
    <xf numFmtId="0" fontId="0" fillId="0" borderId="84" xfId="0" applyBorder="1" applyAlignment="1"/>
    <xf numFmtId="0" fontId="9" fillId="0" borderId="253" xfId="0" applyFont="1" applyBorder="1" applyAlignment="1">
      <alignment horizontal="centerContinuous" vertical="center" wrapText="1"/>
    </xf>
    <xf numFmtId="0" fontId="6" fillId="0" borderId="283" xfId="0" applyFont="1" applyBorder="1" applyAlignment="1">
      <alignment horizontal="left" vertical="center" wrapText="1"/>
    </xf>
    <xf numFmtId="0" fontId="6" fillId="0" borderId="296" xfId="0" applyFont="1" applyBorder="1" applyAlignment="1">
      <alignment horizontal="left" vertical="center" wrapText="1"/>
    </xf>
    <xf numFmtId="0" fontId="6" fillId="2" borderId="287"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0" fillId="0" borderId="297" xfId="0" applyBorder="1" applyAlignment="1"/>
    <xf numFmtId="44" fontId="6" fillId="0" borderId="79" xfId="4" applyFont="1" applyBorder="1" applyAlignment="1">
      <alignment horizontal="center" vertical="center" wrapText="1"/>
    </xf>
    <xf numFmtId="0" fontId="0" fillId="0" borderId="79" xfId="0" applyBorder="1" applyAlignment="1"/>
    <xf numFmtId="0" fontId="0" fillId="0" borderId="235" xfId="0" applyBorder="1" applyAlignment="1"/>
    <xf numFmtId="0" fontId="0" fillId="0" borderId="298" xfId="0" applyBorder="1" applyAlignment="1"/>
    <xf numFmtId="0" fontId="0" fillId="0" borderId="229" xfId="0" applyBorder="1" applyAlignment="1"/>
    <xf numFmtId="0" fontId="6" fillId="0" borderId="245" xfId="0" applyFont="1" applyBorder="1" applyAlignment="1">
      <alignment horizontal="center" vertical="center" wrapText="1"/>
    </xf>
    <xf numFmtId="0" fontId="0" fillId="0" borderId="217" xfId="0" applyBorder="1" applyAlignment="1"/>
    <xf numFmtId="0" fontId="0" fillId="0" borderId="300" xfId="0" applyBorder="1" applyAlignment="1"/>
    <xf numFmtId="0" fontId="0" fillId="0" borderId="101" xfId="0" applyBorder="1" applyAlignment="1"/>
    <xf numFmtId="0" fontId="6" fillId="0" borderId="277"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0" fillId="0" borderId="249" xfId="0" applyBorder="1" applyAlignment="1"/>
    <xf numFmtId="0" fontId="0" fillId="0" borderId="302" xfId="0" applyBorder="1" applyAlignment="1"/>
    <xf numFmtId="166" fontId="0" fillId="0" borderId="217" xfId="0" applyNumberFormat="1" applyBorder="1" applyAlignment="1"/>
    <xf numFmtId="0" fontId="0" fillId="0" borderId="303" xfId="0" applyBorder="1" applyAlignment="1"/>
    <xf numFmtId="0" fontId="0" fillId="0" borderId="96" xfId="0" applyBorder="1" applyAlignment="1"/>
    <xf numFmtId="0" fontId="0" fillId="0" borderId="146" xfId="0" applyBorder="1" applyAlignment="1"/>
    <xf numFmtId="0" fontId="0" fillId="0" borderId="223" xfId="0" applyFill="1" applyBorder="1" applyAlignment="1">
      <alignment wrapText="1"/>
    </xf>
    <xf numFmtId="0" fontId="9" fillId="0" borderId="304" xfId="0" applyFont="1" applyBorder="1" applyAlignment="1">
      <alignment horizontal="center" vertical="center" wrapText="1"/>
    </xf>
    <xf numFmtId="0" fontId="9" fillId="0" borderId="305" xfId="0" applyFont="1" applyBorder="1" applyAlignment="1">
      <alignment horizontal="centerContinuous" vertical="center" wrapText="1"/>
    </xf>
    <xf numFmtId="0" fontId="9" fillId="0" borderId="306" xfId="0" applyFont="1" applyBorder="1" applyAlignment="1">
      <alignment horizontal="center" vertical="center" wrapText="1"/>
    </xf>
    <xf numFmtId="0" fontId="9" fillId="0" borderId="307" xfId="0" applyFont="1" applyBorder="1" applyAlignment="1">
      <alignment horizontal="center" vertical="center" wrapText="1"/>
    </xf>
    <xf numFmtId="0" fontId="0" fillId="0" borderId="308" xfId="0" applyBorder="1" applyAlignment="1"/>
    <xf numFmtId="165" fontId="6" fillId="0" borderId="279" xfId="0" applyNumberFormat="1" applyFont="1" applyBorder="1" applyAlignment="1">
      <alignment horizontal="center" vertical="center" wrapText="1"/>
    </xf>
    <xf numFmtId="165" fontId="6" fillId="0" borderId="277" xfId="0" applyNumberFormat="1" applyFont="1" applyBorder="1" applyAlignment="1">
      <alignment horizontal="center" vertical="center" wrapText="1"/>
    </xf>
    <xf numFmtId="0" fontId="0" fillId="0" borderId="271" xfId="0" applyBorder="1" applyAlignment="1"/>
    <xf numFmtId="0" fontId="9" fillId="0" borderId="245" xfId="0" applyFont="1" applyBorder="1" applyAlignment="1">
      <alignment horizontal="centerContinuous" vertical="center" wrapText="1"/>
    </xf>
    <xf numFmtId="0" fontId="0" fillId="0" borderId="279" xfId="0" applyBorder="1" applyAlignment="1"/>
    <xf numFmtId="165" fontId="6" fillId="0" borderId="283" xfId="0" applyNumberFormat="1" applyFont="1" applyBorder="1" applyAlignment="1">
      <alignment horizontal="center" vertical="center" wrapText="1"/>
    </xf>
    <xf numFmtId="166" fontId="0" fillId="0" borderId="300" xfId="0" applyNumberFormat="1" applyBorder="1" applyAlignment="1"/>
    <xf numFmtId="166" fontId="0" fillId="0" borderId="101" xfId="0" applyNumberFormat="1" applyBorder="1" applyAlignment="1"/>
    <xf numFmtId="166" fontId="6" fillId="0" borderId="83" xfId="4" applyNumberFormat="1" applyFont="1" applyBorder="1" applyAlignment="1">
      <alignment horizontal="center" vertical="center" wrapText="1"/>
    </xf>
    <xf numFmtId="44" fontId="6" fillId="0" borderId="310" xfId="0" applyNumberFormat="1" applyFont="1" applyBorder="1" applyAlignment="1">
      <alignment horizontal="center" vertical="center" wrapText="1"/>
    </xf>
    <xf numFmtId="44" fontId="6" fillId="0" borderId="233" xfId="0" applyNumberFormat="1" applyFont="1" applyBorder="1" applyAlignment="1">
      <alignment horizontal="center" vertical="center" wrapText="1"/>
    </xf>
    <xf numFmtId="44" fontId="6" fillId="0" borderId="245" xfId="0" applyNumberFormat="1" applyFont="1" applyBorder="1" applyAlignment="1">
      <alignment horizontal="center" vertical="center" wrapText="1"/>
    </xf>
    <xf numFmtId="44" fontId="6" fillId="0" borderId="120" xfId="0" applyNumberFormat="1" applyFont="1" applyBorder="1" applyAlignment="1">
      <alignment horizontal="center" vertical="center" wrapText="1"/>
    </xf>
    <xf numFmtId="44" fontId="6" fillId="0" borderId="253" xfId="0" applyNumberFormat="1" applyFont="1" applyBorder="1" applyAlignment="1">
      <alignment horizontal="center" vertical="center" wrapText="1"/>
    </xf>
    <xf numFmtId="44" fontId="6" fillId="0" borderId="311" xfId="0" applyNumberFormat="1" applyFont="1" applyBorder="1" applyAlignment="1">
      <alignment horizontal="center" vertical="center" wrapText="1"/>
    </xf>
    <xf numFmtId="44" fontId="0" fillId="0" borderId="30" xfId="0" applyNumberFormat="1" applyBorder="1" applyAlignment="1"/>
    <xf numFmtId="44" fontId="3" fillId="5" borderId="30" xfId="0" applyNumberFormat="1" applyFont="1" applyFill="1" applyBorder="1" applyAlignment="1">
      <alignment vertical="center"/>
    </xf>
    <xf numFmtId="0" fontId="3" fillId="4" borderId="17" xfId="0" applyFont="1" applyFill="1" applyBorder="1" applyAlignment="1">
      <alignment vertical="center" wrapText="1"/>
    </xf>
    <xf numFmtId="0" fontId="3" fillId="4" borderId="133" xfId="0" applyFont="1" applyFill="1" applyBorder="1" applyAlignment="1">
      <alignment vertical="center" wrapText="1"/>
    </xf>
    <xf numFmtId="0" fontId="7" fillId="2" borderId="314"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15" xfId="0" applyFont="1" applyFill="1" applyBorder="1" applyAlignment="1">
      <alignment horizontal="center" vertical="center" wrapText="1"/>
    </xf>
    <xf numFmtId="44" fontId="6" fillId="0" borderId="101" xfId="0" applyNumberFormat="1" applyFont="1" applyBorder="1" applyAlignment="1">
      <alignment horizontal="center" vertical="center" wrapText="1"/>
    </xf>
    <xf numFmtId="44" fontId="6" fillId="0" borderId="146" xfId="0" applyNumberFormat="1" applyFont="1" applyBorder="1" applyAlignment="1">
      <alignment horizontal="center" vertical="center" wrapText="1"/>
    </xf>
    <xf numFmtId="0" fontId="6" fillId="0" borderId="60" xfId="0" applyFont="1" applyBorder="1" applyAlignment="1">
      <alignment horizontal="left" vertical="center" wrapText="1"/>
    </xf>
    <xf numFmtId="44" fontId="6" fillId="0" borderId="285" xfId="0" applyNumberFormat="1" applyFont="1" applyBorder="1" applyAlignment="1">
      <alignment horizontal="center" vertical="center" wrapText="1"/>
    </xf>
    <xf numFmtId="0" fontId="6" fillId="0" borderId="229" xfId="0" applyFont="1" applyBorder="1" applyAlignment="1">
      <alignment horizontal="center" vertical="center" wrapText="1"/>
    </xf>
    <xf numFmtId="0" fontId="6" fillId="0" borderId="316" xfId="0" applyFont="1" applyBorder="1" applyAlignment="1">
      <alignment horizontal="center" vertical="center" wrapText="1"/>
    </xf>
    <xf numFmtId="0" fontId="6" fillId="0" borderId="317" xfId="0" applyFont="1" applyBorder="1" applyAlignment="1">
      <alignment horizontal="left" vertical="center" wrapText="1"/>
    </xf>
    <xf numFmtId="44" fontId="6" fillId="0" borderId="80" xfId="0" applyNumberFormat="1" applyFont="1" applyBorder="1" applyAlignment="1">
      <alignment horizontal="center" vertical="center" wrapText="1"/>
    </xf>
    <xf numFmtId="44" fontId="6" fillId="0" borderId="318" xfId="0" applyNumberFormat="1" applyFont="1" applyBorder="1" applyAlignment="1">
      <alignment horizontal="center" vertical="center" wrapText="1"/>
    </xf>
    <xf numFmtId="0" fontId="6" fillId="0" borderId="319" xfId="0" applyFont="1" applyBorder="1" applyAlignment="1">
      <alignment horizontal="center" vertical="center" wrapText="1"/>
    </xf>
    <xf numFmtId="0" fontId="6" fillId="0" borderId="318" xfId="0" applyFont="1" applyBorder="1" applyAlignment="1">
      <alignment horizontal="left" vertical="center" wrapText="1"/>
    </xf>
    <xf numFmtId="44" fontId="6" fillId="0" borderId="282" xfId="0" applyNumberFormat="1" applyFont="1" applyBorder="1" applyAlignment="1">
      <alignment horizontal="center" vertical="center" wrapText="1"/>
    </xf>
    <xf numFmtId="0" fontId="6" fillId="0" borderId="320" xfId="0" applyFont="1" applyBorder="1" applyAlignment="1">
      <alignment horizontal="center" vertical="center" wrapText="1"/>
    </xf>
    <xf numFmtId="0" fontId="6" fillId="0" borderId="321" xfId="0" applyFont="1" applyBorder="1" applyAlignment="1">
      <alignment horizontal="left" vertical="center" wrapText="1"/>
    </xf>
    <xf numFmtId="0" fontId="6" fillId="0" borderId="241" xfId="0" applyFont="1" applyBorder="1" applyAlignment="1">
      <alignment horizontal="center" vertical="center" wrapText="1"/>
    </xf>
    <xf numFmtId="0" fontId="6" fillId="0" borderId="322" xfId="0" applyFont="1" applyBorder="1" applyAlignment="1">
      <alignment horizontal="left" vertical="center" wrapText="1"/>
    </xf>
    <xf numFmtId="0" fontId="6" fillId="7" borderId="277" xfId="0" applyFont="1" applyFill="1" applyBorder="1" applyAlignment="1">
      <alignment horizontal="center" vertical="center" wrapText="1"/>
    </xf>
    <xf numFmtId="0" fontId="6" fillId="0" borderId="285" xfId="0" applyFont="1" applyBorder="1" applyAlignment="1">
      <alignment horizontal="left" vertical="center" wrapText="1"/>
    </xf>
    <xf numFmtId="0" fontId="6" fillId="7" borderId="278" xfId="0" applyFont="1" applyFill="1" applyBorder="1" applyAlignment="1">
      <alignment horizontal="center" vertical="center" wrapText="1"/>
    </xf>
    <xf numFmtId="44" fontId="6" fillId="0" borderId="323" xfId="0" applyNumberFormat="1" applyFont="1" applyBorder="1" applyAlignment="1">
      <alignment horizontal="center" vertical="center" wrapText="1"/>
    </xf>
    <xf numFmtId="0" fontId="6" fillId="0" borderId="260" xfId="0" applyFont="1" applyBorder="1" applyAlignment="1">
      <alignment horizontal="center" vertical="center" wrapText="1"/>
    </xf>
    <xf numFmtId="0" fontId="6" fillId="7" borderId="286" xfId="0" applyFont="1" applyFill="1" applyBorder="1" applyAlignment="1">
      <alignment horizontal="center" vertical="center" wrapText="1"/>
    </xf>
    <xf numFmtId="0" fontId="6" fillId="0" borderId="324" xfId="0" applyFont="1" applyBorder="1" applyAlignment="1">
      <alignment horizontal="center" vertical="center" wrapText="1"/>
    </xf>
    <xf numFmtId="0" fontId="6" fillId="0" borderId="325" xfId="0" applyFont="1" applyBorder="1" applyAlignment="1">
      <alignment horizontal="left" vertical="center" wrapText="1"/>
    </xf>
    <xf numFmtId="0" fontId="6" fillId="0" borderId="326" xfId="0" applyFont="1" applyBorder="1" applyAlignment="1">
      <alignment horizontal="center" vertical="center" wrapText="1"/>
    </xf>
    <xf numFmtId="0" fontId="6" fillId="0" borderId="166" xfId="0" applyFont="1" applyBorder="1" applyAlignment="1">
      <alignment horizontal="left" vertical="center" wrapText="1"/>
    </xf>
    <xf numFmtId="44" fontId="6" fillId="0" borderId="327" xfId="0" applyNumberFormat="1" applyFont="1" applyBorder="1" applyAlignment="1">
      <alignment horizontal="center" vertical="center" wrapText="1"/>
    </xf>
    <xf numFmtId="0" fontId="6" fillId="0" borderId="271" xfId="0" applyFont="1" applyBorder="1" applyAlignment="1">
      <alignment horizontal="center" vertical="center" wrapText="1"/>
    </xf>
    <xf numFmtId="0" fontId="6" fillId="7" borderId="287" xfId="0" applyFont="1" applyFill="1" applyBorder="1" applyAlignment="1">
      <alignment horizontal="center" vertical="center" wrapText="1"/>
    </xf>
    <xf numFmtId="0" fontId="6" fillId="0" borderId="328" xfId="0" applyFont="1" applyBorder="1" applyAlignment="1">
      <alignment horizontal="center" vertical="center" wrapText="1"/>
    </xf>
    <xf numFmtId="0" fontId="6" fillId="0" borderId="327" xfId="0" applyFont="1" applyBorder="1" applyAlignment="1">
      <alignment horizontal="left" vertical="center" wrapText="1"/>
    </xf>
    <xf numFmtId="44" fontId="3" fillId="0" borderId="30" xfId="0" applyNumberFormat="1" applyFont="1" applyBorder="1" applyAlignment="1">
      <alignment horizontal="center" vertical="center"/>
    </xf>
    <xf numFmtId="0" fontId="0" fillId="0" borderId="329" xfId="0" applyBorder="1" applyAlignment="1"/>
    <xf numFmtId="0" fontId="0" fillId="0" borderId="330" xfId="0" applyBorder="1" applyAlignment="1"/>
    <xf numFmtId="0" fontId="0" fillId="0" borderId="331" xfId="0" applyBorder="1" applyAlignment="1"/>
    <xf numFmtId="0" fontId="21" fillId="0" borderId="0" xfId="0" applyFont="1" applyBorder="1" applyAlignment="1">
      <alignment horizontal="center" vertical="center"/>
    </xf>
    <xf numFmtId="0" fontId="22" fillId="2" borderId="333" xfId="0" applyFont="1" applyFill="1" applyBorder="1" applyAlignment="1">
      <alignment vertical="center" wrapText="1"/>
    </xf>
    <xf numFmtId="0" fontId="13" fillId="0" borderId="334" xfId="0" applyFont="1" applyBorder="1" applyAlignment="1">
      <alignment horizontal="left" vertical="center" wrapText="1"/>
    </xf>
    <xf numFmtId="0" fontId="22" fillId="2" borderId="334" xfId="0" applyFont="1" applyFill="1" applyBorder="1" applyAlignment="1">
      <alignment vertical="center" wrapText="1"/>
    </xf>
    <xf numFmtId="17" fontId="13" fillId="0" borderId="334" xfId="0" applyNumberFormat="1" applyFont="1" applyBorder="1" applyAlignment="1">
      <alignment horizontal="center" vertical="center" wrapText="1"/>
    </xf>
    <xf numFmtId="0" fontId="23" fillId="0" borderId="0" xfId="0" applyFont="1" applyAlignment="1">
      <alignment horizontal="left" vertical="top"/>
    </xf>
    <xf numFmtId="0" fontId="10" fillId="0" borderId="333" xfId="0" applyFont="1" applyBorder="1" applyAlignment="1">
      <alignment horizontal="left" vertical="center" wrapText="1"/>
    </xf>
    <xf numFmtId="0" fontId="10" fillId="0" borderId="338" xfId="0" applyFont="1" applyBorder="1" applyAlignment="1">
      <alignment horizontal="left" vertical="center" wrapText="1"/>
    </xf>
    <xf numFmtId="0" fontId="13" fillId="2" borderId="338" xfId="0" applyFont="1" applyFill="1" applyBorder="1" applyAlignment="1">
      <alignment horizontal="center" vertical="center" wrapText="1"/>
    </xf>
    <xf numFmtId="0" fontId="10" fillId="0" borderId="338" xfId="0" applyFont="1" applyBorder="1" applyAlignment="1">
      <alignment horizontal="left" vertical="center" wrapText="1" indent="2"/>
    </xf>
    <xf numFmtId="0" fontId="10" fillId="0" borderId="56" xfId="0" applyFont="1" applyBorder="1" applyAlignment="1">
      <alignment vertical="center" wrapText="1"/>
    </xf>
    <xf numFmtId="0" fontId="10" fillId="0" borderId="333" xfId="0" applyFont="1" applyBorder="1" applyAlignment="1">
      <alignment vertical="center" wrapText="1"/>
    </xf>
    <xf numFmtId="0" fontId="24" fillId="2" borderId="334" xfId="0" applyFont="1" applyFill="1" applyBorder="1" applyAlignment="1">
      <alignment vertical="center" wrapText="1"/>
    </xf>
    <xf numFmtId="0" fontId="6" fillId="0" borderId="333" xfId="0" applyFont="1" applyBorder="1" applyAlignment="1">
      <alignment vertical="center" wrapText="1"/>
    </xf>
    <xf numFmtId="44" fontId="10" fillId="0" borderId="333" xfId="0" applyNumberFormat="1" applyFont="1" applyBorder="1" applyAlignment="1">
      <alignment vertical="center" wrapText="1"/>
    </xf>
    <xf numFmtId="0" fontId="6" fillId="0" borderId="341" xfId="0" applyFont="1" applyBorder="1" applyAlignment="1">
      <alignment vertical="center" wrapText="1"/>
    </xf>
    <xf numFmtId="44" fontId="25" fillId="0" borderId="333" xfId="0" applyNumberFormat="1" applyFont="1" applyBorder="1" applyAlignment="1">
      <alignment vertical="center" wrapText="1"/>
    </xf>
    <xf numFmtId="166" fontId="25" fillId="0" borderId="333" xfId="2" applyNumberFormat="1" applyFont="1" applyBorder="1" applyAlignment="1">
      <alignment vertical="center" wrapText="1"/>
    </xf>
    <xf numFmtId="44" fontId="13" fillId="0" borderId="344" xfId="0" applyNumberFormat="1" applyFont="1" applyBorder="1" applyAlignment="1">
      <alignment vertical="center" wrapText="1"/>
    </xf>
    <xf numFmtId="0" fontId="6" fillId="0" borderId="77" xfId="0" applyFont="1" applyBorder="1" applyAlignment="1">
      <alignment horizontal="center" vertical="center" wrapText="1"/>
    </xf>
    <xf numFmtId="0" fontId="18" fillId="9" borderId="0" xfId="0" applyFont="1" applyFill="1" applyBorder="1" applyAlignment="1"/>
    <xf numFmtId="0" fontId="18" fillId="10" borderId="0" xfId="0" applyFont="1" applyFill="1" applyBorder="1" applyAlignment="1"/>
    <xf numFmtId="0" fontId="18" fillId="11" borderId="0" xfId="0" applyFont="1" applyFill="1" applyBorder="1" applyAlignment="1"/>
    <xf numFmtId="166" fontId="0" fillId="0" borderId="0" xfId="2" applyNumberFormat="1" applyFont="1" applyAlignment="1"/>
    <xf numFmtId="166" fontId="18" fillId="10" borderId="0" xfId="2" applyNumberFormat="1" applyFont="1" applyFill="1" applyBorder="1" applyAlignment="1"/>
    <xf numFmtId="166" fontId="18" fillId="11" borderId="0" xfId="2" applyNumberFormat="1" applyFont="1" applyFill="1" applyBorder="1" applyAlignment="1"/>
    <xf numFmtId="166" fontId="18" fillId="9" borderId="0" xfId="2" applyNumberFormat="1" applyFont="1" applyFill="1" applyBorder="1" applyAlignment="1"/>
    <xf numFmtId="0" fontId="13" fillId="2" borderId="338" xfId="0" applyFont="1" applyFill="1" applyBorder="1" applyAlignment="1">
      <alignment horizontal="center" vertical="center" wrapText="1"/>
    </xf>
    <xf numFmtId="44" fontId="30" fillId="0" borderId="186" xfId="2" applyNumberFormat="1" applyFont="1" applyBorder="1" applyAlignment="1">
      <alignment horizontal="center" vertical="center" wrapText="1"/>
    </xf>
    <xf numFmtId="0" fontId="9" fillId="0" borderId="348" xfId="0" applyFont="1" applyBorder="1" applyAlignment="1">
      <alignment horizontal="center" vertical="center" wrapText="1"/>
    </xf>
    <xf numFmtId="0" fontId="9" fillId="0" borderId="347" xfId="0" applyFont="1" applyBorder="1" applyAlignment="1">
      <alignment horizontal="centerContinuous" vertical="center" wrapText="1"/>
    </xf>
    <xf numFmtId="0" fontId="9" fillId="0" borderId="349" xfId="0" applyFont="1" applyBorder="1" applyAlignment="1">
      <alignment horizontal="center" vertical="center" wrapText="1"/>
    </xf>
    <xf numFmtId="0" fontId="6" fillId="0" borderId="350" xfId="0" applyFont="1" applyBorder="1" applyAlignment="1">
      <alignment horizontal="center" vertical="center" wrapText="1"/>
    </xf>
    <xf numFmtId="44" fontId="6" fillId="0" borderId="350" xfId="4" applyFont="1" applyBorder="1" applyAlignment="1">
      <alignment horizontal="center" vertical="center" wrapText="1"/>
    </xf>
    <xf numFmtId="0" fontId="13" fillId="2" borderId="337" xfId="0" applyFont="1" applyFill="1" applyBorder="1" applyAlignment="1">
      <alignment horizontal="center" vertical="center" wrapText="1"/>
    </xf>
    <xf numFmtId="0" fontId="31" fillId="0" borderId="110" xfId="0" applyFont="1" applyBorder="1" applyAlignment="1">
      <alignment horizontal="left" vertical="center" wrapText="1"/>
    </xf>
    <xf numFmtId="0" fontId="31" fillId="0" borderId="83" xfId="0" applyFont="1" applyBorder="1" applyAlignment="1">
      <alignment horizontal="left" vertical="center" wrapText="1"/>
    </xf>
    <xf numFmtId="0" fontId="17" fillId="2" borderId="0" xfId="0" applyFont="1" applyFill="1" applyAlignment="1">
      <alignment horizontal="center" vertical="center" wrapText="1"/>
    </xf>
    <xf numFmtId="0" fontId="22" fillId="0" borderId="0" xfId="0" applyFont="1" applyAlignment="1">
      <alignment horizontal="center" vertical="center" wrapText="1"/>
    </xf>
    <xf numFmtId="0" fontId="7" fillId="0" borderId="295" xfId="0" applyFont="1" applyBorder="1" applyAlignment="1">
      <alignment horizontal="center" vertical="center"/>
    </xf>
    <xf numFmtId="0" fontId="32" fillId="0" borderId="181" xfId="0" applyFont="1" applyBorder="1" applyAlignment="1">
      <alignment horizontal="center" vertical="center" wrapText="1"/>
    </xf>
    <xf numFmtId="0" fontId="33" fillId="0" borderId="188" xfId="0" applyFont="1" applyBorder="1" applyAlignment="1">
      <alignment horizontal="center" vertical="center" wrapText="1"/>
    </xf>
    <xf numFmtId="0" fontId="34" fillId="0" borderId="182" xfId="0" applyFont="1" applyBorder="1" applyAlignment="1">
      <alignment horizontal="center" vertical="center" wrapText="1"/>
    </xf>
    <xf numFmtId="0" fontId="9" fillId="0" borderId="299" xfId="0" applyFont="1" applyBorder="1" applyAlignment="1">
      <alignment horizontal="center" vertical="center" wrapText="1"/>
    </xf>
    <xf numFmtId="0" fontId="6" fillId="0" borderId="301" xfId="0" applyFont="1" applyBorder="1" applyAlignment="1">
      <alignment horizontal="center" vertical="center" wrapText="1"/>
    </xf>
    <xf numFmtId="0" fontId="35" fillId="0" borderId="245" xfId="0" applyFont="1" applyBorder="1" applyAlignment="1">
      <alignment horizontal="center" vertical="center" wrapText="1"/>
    </xf>
    <xf numFmtId="0" fontId="35" fillId="0" borderId="197" xfId="0" applyFont="1" applyBorder="1" applyAlignment="1">
      <alignment horizontal="center" vertical="center" wrapText="1"/>
    </xf>
    <xf numFmtId="9" fontId="37" fillId="12" borderId="0" xfId="5" applyNumberFormat="1" applyFont="1" applyFill="1" applyAlignment="1">
      <alignment horizontal="center"/>
    </xf>
    <xf numFmtId="0" fontId="0" fillId="0" borderId="351" xfId="0" applyBorder="1" applyAlignment="1"/>
    <xf numFmtId="0" fontId="38" fillId="13" borderId="352" xfId="0" applyFont="1" applyFill="1" applyBorder="1" applyAlignment="1">
      <alignment vertical="center"/>
    </xf>
    <xf numFmtId="0" fontId="6" fillId="0" borderId="24" xfId="0" applyFont="1" applyBorder="1" applyAlignment="1">
      <alignment horizontal="center" vertical="top" wrapText="1"/>
    </xf>
    <xf numFmtId="0" fontId="6" fillId="0" borderId="346" xfId="0" applyFont="1" applyBorder="1" applyAlignment="1">
      <alignment horizontal="center" vertical="top" wrapText="1"/>
    </xf>
    <xf numFmtId="0" fontId="6" fillId="0" borderId="24" xfId="0" applyFont="1" applyBorder="1" applyAlignment="1">
      <alignment horizontal="center" vertical="center" wrapText="1"/>
    </xf>
    <xf numFmtId="0" fontId="6" fillId="0" borderId="346" xfId="0" applyFont="1" applyBorder="1" applyAlignment="1">
      <alignment horizontal="center" vertical="center" wrapText="1"/>
    </xf>
    <xf numFmtId="0" fontId="6" fillId="0" borderId="340" xfId="0" applyFont="1" applyBorder="1" applyAlignment="1">
      <alignment horizontal="center" vertical="center" wrapText="1"/>
    </xf>
    <xf numFmtId="0" fontId="6" fillId="0" borderId="338" xfId="0" applyFont="1" applyBorder="1" applyAlignment="1">
      <alignment horizontal="center" vertical="center" wrapText="1"/>
    </xf>
    <xf numFmtId="0" fontId="0" fillId="0" borderId="330" xfId="0" applyBorder="1" applyAlignment="1">
      <alignment horizontal="center"/>
    </xf>
    <xf numFmtId="0" fontId="0" fillId="0" borderId="331" xfId="0" applyBorder="1" applyAlignment="1">
      <alignment horizontal="center"/>
    </xf>
    <xf numFmtId="0" fontId="0" fillId="0" borderId="332" xfId="0" applyBorder="1" applyAlignment="1">
      <alignment horizontal="center"/>
    </xf>
    <xf numFmtId="0" fontId="0" fillId="0" borderId="331" xfId="0" applyBorder="1" applyAlignment="1">
      <alignment horizontal="left"/>
    </xf>
    <xf numFmtId="0" fontId="0" fillId="0" borderId="332" xfId="0" applyBorder="1" applyAlignment="1">
      <alignment horizontal="left"/>
    </xf>
    <xf numFmtId="0" fontId="10" fillId="0" borderId="41" xfId="0" applyFont="1" applyBorder="1" applyAlignment="1">
      <alignment horizontal="center" vertical="top" wrapText="1"/>
    </xf>
    <xf numFmtId="0" fontId="10" fillId="0" borderId="339" xfId="0" applyFont="1" applyBorder="1" applyAlignment="1">
      <alignment horizontal="center" vertical="top" wrapText="1"/>
    </xf>
    <xf numFmtId="0" fontId="10" fillId="0" borderId="24" xfId="0" applyFont="1" applyBorder="1" applyAlignment="1">
      <alignment horizontal="center" vertical="top" wrapText="1"/>
    </xf>
    <xf numFmtId="0" fontId="10" fillId="0" borderId="346" xfId="0" applyFont="1" applyBorder="1" applyAlignment="1">
      <alignment horizontal="center" vertical="top" wrapText="1"/>
    </xf>
    <xf numFmtId="0" fontId="13" fillId="2" borderId="41" xfId="0" applyFont="1" applyFill="1" applyBorder="1" applyAlignment="1">
      <alignment horizontal="center" vertical="center" wrapText="1"/>
    </xf>
    <xf numFmtId="0" fontId="13" fillId="2" borderId="339" xfId="0" applyFont="1" applyFill="1" applyBorder="1" applyAlignment="1">
      <alignment horizontal="center" vertical="center" wrapText="1"/>
    </xf>
    <xf numFmtId="0" fontId="13" fillId="2" borderId="340" xfId="0" applyFont="1" applyFill="1" applyBorder="1" applyAlignment="1">
      <alignment horizontal="center" vertical="center" wrapText="1"/>
    </xf>
    <xf numFmtId="0" fontId="13" fillId="2" borderId="338" xfId="0" applyFont="1" applyFill="1" applyBorder="1" applyAlignment="1">
      <alignment horizontal="center" vertical="center" wrapText="1"/>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25" fillId="0" borderId="56" xfId="0" applyFont="1" applyBorder="1" applyAlignment="1">
      <alignment horizontal="left" vertical="center" wrapText="1"/>
    </xf>
    <xf numFmtId="0" fontId="25" fillId="0" borderId="57" xfId="0" applyFont="1" applyBorder="1" applyAlignment="1">
      <alignment horizontal="left" vertical="center" wrapText="1"/>
    </xf>
    <xf numFmtId="0" fontId="6" fillId="0" borderId="342" xfId="0" applyFont="1" applyBorder="1" applyAlignment="1">
      <alignment horizontal="center" vertical="center" wrapText="1"/>
    </xf>
    <xf numFmtId="0" fontId="6" fillId="0" borderId="343" xfId="0" applyFont="1" applyBorder="1" applyAlignment="1">
      <alignment horizontal="center" vertical="center" wrapText="1"/>
    </xf>
    <xf numFmtId="0" fontId="8" fillId="0" borderId="335" xfId="0" applyFont="1" applyBorder="1" applyAlignment="1">
      <alignment horizontal="center" vertical="center" wrapText="1"/>
    </xf>
    <xf numFmtId="0" fontId="8" fillId="0" borderId="345" xfId="0" applyFont="1" applyBorder="1" applyAlignment="1">
      <alignment horizontal="center" vertical="center" wrapText="1"/>
    </xf>
    <xf numFmtId="0" fontId="13" fillId="8" borderId="56" xfId="0" applyFont="1" applyFill="1" applyBorder="1" applyAlignment="1">
      <alignment horizontal="center" vertical="center" wrapText="1"/>
    </xf>
    <xf numFmtId="0" fontId="13" fillId="8" borderId="334" xfId="0" applyFont="1" applyFill="1" applyBorder="1" applyAlignment="1">
      <alignment horizontal="center" vertical="center" wrapText="1"/>
    </xf>
    <xf numFmtId="0" fontId="10" fillId="0" borderId="56" xfId="0" applyFont="1" applyBorder="1" applyAlignment="1">
      <alignment horizontal="left" vertical="top" wrapText="1"/>
    </xf>
    <xf numFmtId="0" fontId="10" fillId="0" borderId="334" xfId="0" applyFont="1" applyBorder="1" applyAlignment="1">
      <alignment horizontal="left" vertical="top" wrapText="1"/>
    </xf>
    <xf numFmtId="0" fontId="24" fillId="2" borderId="56" xfId="0" applyFont="1" applyFill="1" applyBorder="1" applyAlignment="1">
      <alignment horizontal="center" vertical="center" wrapText="1"/>
    </xf>
    <xf numFmtId="0" fontId="24" fillId="2" borderId="334" xfId="0" applyFont="1" applyFill="1" applyBorder="1" applyAlignment="1">
      <alignment horizontal="center" vertical="center" wrapText="1"/>
    </xf>
    <xf numFmtId="0" fontId="10" fillId="0" borderId="56" xfId="0" applyFont="1" applyBorder="1" applyAlignment="1">
      <alignment horizontal="left" vertical="center" wrapText="1" indent="2"/>
    </xf>
    <xf numFmtId="0" fontId="10" fillId="0" borderId="334" xfId="0" applyFont="1" applyBorder="1" applyAlignment="1">
      <alignment horizontal="left" vertical="center" wrapText="1" indent="2"/>
    </xf>
    <xf numFmtId="0" fontId="24" fillId="2" borderId="57" xfId="0" applyFont="1" applyFill="1" applyBorder="1" applyAlignment="1">
      <alignment horizontal="center" vertical="center" wrapText="1"/>
    </xf>
    <xf numFmtId="0" fontId="7" fillId="0" borderId="0" xfId="0" applyFont="1" applyAlignment="1">
      <alignment horizontal="center" vertical="center"/>
    </xf>
    <xf numFmtId="0" fontId="13" fillId="2" borderId="335" xfId="0" applyFont="1" applyFill="1" applyBorder="1" applyAlignment="1">
      <alignment horizontal="center" vertical="center" wrapText="1"/>
    </xf>
    <xf numFmtId="0" fontId="13" fillId="2" borderId="336"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334" xfId="0" applyFont="1" applyFill="1" applyBorder="1" applyAlignment="1">
      <alignment horizontal="center" vertical="center" wrapText="1"/>
    </xf>
    <xf numFmtId="0" fontId="5" fillId="2" borderId="139" xfId="0" applyFont="1" applyFill="1" applyBorder="1" applyAlignment="1">
      <alignment horizontal="center" vertical="center" wrapText="1"/>
    </xf>
    <xf numFmtId="0" fontId="5" fillId="2" borderId="313"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3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32"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6" fillId="0" borderId="78" xfId="0" applyFont="1" applyBorder="1" applyAlignment="1">
      <alignment horizontal="center" vertical="center" wrapText="1"/>
    </xf>
    <xf numFmtId="0" fontId="6" fillId="0" borderId="294" xfId="0" applyFont="1" applyBorder="1" applyAlignment="1">
      <alignment horizontal="center" vertical="center" wrapText="1"/>
    </xf>
    <xf numFmtId="0" fontId="6" fillId="0" borderId="27" xfId="0" applyFont="1" applyBorder="1" applyAlignment="1">
      <alignment horizontal="center" wrapText="1"/>
    </xf>
    <xf numFmtId="0" fontId="6" fillId="0" borderId="33" xfId="0" applyFont="1" applyBorder="1" applyAlignment="1">
      <alignment horizontal="center" wrapText="1"/>
    </xf>
    <xf numFmtId="0" fontId="6" fillId="0" borderId="77" xfId="0" applyFont="1" applyBorder="1" applyAlignment="1">
      <alignment horizontal="center" wrapText="1"/>
    </xf>
    <xf numFmtId="0" fontId="6" fillId="0" borderId="81" xfId="0" applyFont="1" applyBorder="1" applyAlignment="1">
      <alignment horizontal="center" wrapText="1"/>
    </xf>
    <xf numFmtId="0" fontId="6" fillId="0" borderId="77" xfId="0" applyFont="1" applyBorder="1" applyAlignment="1">
      <alignment horizontal="center" vertical="center" wrapText="1"/>
    </xf>
    <xf numFmtId="0" fontId="6" fillId="0" borderId="81" xfId="0" applyFont="1" applyBorder="1" applyAlignment="1">
      <alignment horizontal="center" vertical="center" wrapText="1"/>
    </xf>
    <xf numFmtId="0" fontId="5" fillId="5" borderId="127" xfId="0" applyFont="1" applyFill="1" applyBorder="1" applyAlignment="1">
      <alignment horizontal="center" vertical="center" wrapText="1"/>
    </xf>
    <xf numFmtId="0" fontId="5" fillId="5" borderId="309" xfId="0" applyFont="1" applyFill="1" applyBorder="1" applyAlignment="1">
      <alignment horizontal="center" vertical="center" wrapText="1"/>
    </xf>
    <xf numFmtId="0" fontId="5" fillId="5" borderId="110" xfId="0" applyFont="1" applyFill="1" applyBorder="1" applyAlignment="1">
      <alignment horizontal="center" vertical="center" wrapText="1"/>
    </xf>
    <xf numFmtId="0" fontId="5" fillId="5" borderId="312"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5" fillId="2" borderId="312"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0" xfId="0" applyFont="1" applyBorder="1" applyAlignment="1">
      <alignment horizontal="center" wrapText="1"/>
    </xf>
    <xf numFmtId="0" fontId="6" fillId="0" borderId="288" xfId="0" applyFont="1" applyBorder="1" applyAlignment="1">
      <alignment horizontal="center" wrapText="1"/>
    </xf>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5" fillId="2" borderId="18" xfId="0" applyFont="1" applyFill="1" applyBorder="1" applyAlignment="1">
      <alignment horizontal="center" vertical="center" textRotation="91" wrapText="1"/>
    </xf>
    <xf numFmtId="0" fontId="5" fillId="2" borderId="23" xfId="0" applyFont="1" applyFill="1" applyBorder="1" applyAlignment="1">
      <alignment horizontal="center" vertical="center" textRotation="91" wrapText="1"/>
    </xf>
    <xf numFmtId="0" fontId="5" fillId="2" borderId="28" xfId="0" applyFont="1" applyFill="1" applyBorder="1" applyAlignment="1">
      <alignment horizontal="center" vertical="center" textRotation="91" wrapText="1"/>
    </xf>
    <xf numFmtId="0" fontId="7" fillId="0" borderId="216" xfId="0" applyFont="1" applyBorder="1" applyAlignment="1">
      <alignment horizontal="center" vertical="center" wrapText="1"/>
    </xf>
    <xf numFmtId="0" fontId="7" fillId="0" borderId="221" xfId="0" applyFont="1" applyBorder="1" applyAlignment="1">
      <alignment horizontal="center" vertical="center" wrapText="1"/>
    </xf>
    <xf numFmtId="0" fontId="7" fillId="0" borderId="227" xfId="0" applyFont="1" applyBorder="1" applyAlignment="1">
      <alignment horizontal="center" vertical="center" wrapText="1"/>
    </xf>
    <xf numFmtId="0" fontId="7" fillId="0" borderId="234" xfId="0" applyFont="1" applyBorder="1" applyAlignment="1">
      <alignment horizontal="center" vertical="center" wrapText="1"/>
    </xf>
    <xf numFmtId="0" fontId="7" fillId="0" borderId="239" xfId="0" applyFont="1" applyBorder="1" applyAlignment="1">
      <alignment horizontal="center" vertical="center" wrapText="1"/>
    </xf>
    <xf numFmtId="0" fontId="7" fillId="0" borderId="255" xfId="0" applyFont="1" applyBorder="1" applyAlignment="1">
      <alignment horizontal="center" vertical="center" wrapText="1"/>
    </xf>
    <xf numFmtId="0" fontId="7" fillId="0" borderId="258" xfId="0" applyFont="1" applyBorder="1" applyAlignment="1">
      <alignment horizontal="center" vertical="center" wrapText="1"/>
    </xf>
    <xf numFmtId="0" fontId="7" fillId="0" borderId="265" xfId="0" applyFont="1" applyBorder="1" applyAlignment="1">
      <alignment horizontal="center" vertical="center" wrapText="1"/>
    </xf>
    <xf numFmtId="0" fontId="7" fillId="0" borderId="269"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0" borderId="235" xfId="0" applyFont="1" applyBorder="1" applyAlignment="1">
      <alignment horizontal="left" vertical="center" wrapText="1"/>
    </xf>
    <xf numFmtId="0" fontId="8" fillId="0" borderId="79" xfId="0" applyFont="1" applyBorder="1" applyAlignment="1">
      <alignment horizontal="left" vertical="center" wrapText="1"/>
    </xf>
    <xf numFmtId="0" fontId="8" fillId="0" borderId="236" xfId="0" applyFont="1" applyBorder="1" applyAlignment="1">
      <alignment horizontal="left" vertical="center" wrapText="1"/>
    </xf>
    <xf numFmtId="0" fontId="13" fillId="2" borderId="73" xfId="0" applyFont="1" applyFill="1" applyBorder="1" applyAlignment="1">
      <alignment horizontal="center" wrapText="1"/>
    </xf>
    <xf numFmtId="0" fontId="13" fillId="2" borderId="0" xfId="0" applyFont="1" applyFill="1" applyBorder="1" applyAlignment="1">
      <alignment horizontal="center" wrapText="1"/>
    </xf>
    <xf numFmtId="0" fontId="8" fillId="0" borderId="270" xfId="0" applyFont="1" applyBorder="1" applyAlignment="1">
      <alignment horizontal="center" vertical="center" wrapText="1"/>
    </xf>
    <xf numFmtId="0" fontId="8" fillId="0" borderId="271" xfId="0" applyFont="1" applyBorder="1" applyAlignment="1">
      <alignment horizontal="center" vertical="center" wrapText="1"/>
    </xf>
    <xf numFmtId="0" fontId="8" fillId="0" borderId="272" xfId="0" applyFont="1" applyBorder="1" applyAlignment="1">
      <alignment horizontal="center" vertical="center" wrapText="1"/>
    </xf>
    <xf numFmtId="0" fontId="5" fillId="0" borderId="30" xfId="0" applyFont="1" applyBorder="1" applyAlignment="1">
      <alignment horizontal="center" vertical="center"/>
    </xf>
    <xf numFmtId="0" fontId="13" fillId="2" borderId="7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9" fillId="13" borderId="353" xfId="0" applyFont="1" applyFill="1" applyBorder="1" applyAlignment="1">
      <alignment horizontal="center" vertical="center" wrapText="1"/>
    </xf>
    <xf numFmtId="0" fontId="8" fillId="0" borderId="240" xfId="0" applyFont="1" applyFill="1" applyBorder="1" applyAlignment="1">
      <alignment horizontal="left" vertical="center" wrapText="1"/>
    </xf>
    <xf numFmtId="0" fontId="8" fillId="0" borderId="241" xfId="0" applyFont="1" applyFill="1" applyBorder="1" applyAlignment="1">
      <alignment horizontal="left" vertical="center" wrapText="1"/>
    </xf>
    <xf numFmtId="0" fontId="8" fillId="0" borderId="242" xfId="0" applyFont="1" applyFill="1" applyBorder="1" applyAlignment="1">
      <alignment horizontal="left" vertical="center" wrapText="1"/>
    </xf>
    <xf numFmtId="0" fontId="8" fillId="0" borderId="248" xfId="0" applyFont="1" applyFill="1" applyBorder="1" applyAlignment="1">
      <alignment horizontal="left" vertical="center" wrapText="1"/>
    </xf>
    <xf numFmtId="0" fontId="8" fillId="0" borderId="249" xfId="0" applyFont="1" applyFill="1" applyBorder="1" applyAlignment="1">
      <alignment horizontal="left" vertical="center" wrapText="1"/>
    </xf>
    <xf numFmtId="0" fontId="8" fillId="0" borderId="250" xfId="0" applyFont="1" applyFill="1" applyBorder="1" applyAlignment="1">
      <alignment horizontal="left" vertical="center" wrapText="1"/>
    </xf>
    <xf numFmtId="0" fontId="8" fillId="0" borderId="254" xfId="0" applyFont="1" applyFill="1" applyBorder="1" applyAlignment="1">
      <alignment horizontal="left" vertical="center" wrapText="1"/>
    </xf>
    <xf numFmtId="0" fontId="8" fillId="0" borderId="229" xfId="0" applyFont="1" applyFill="1" applyBorder="1" applyAlignment="1">
      <alignment horizontal="left" vertical="center" wrapText="1"/>
    </xf>
    <xf numFmtId="0" fontId="8" fillId="0" borderId="230" xfId="0" applyFont="1" applyFill="1" applyBorder="1" applyAlignment="1">
      <alignment horizontal="left" vertical="center" wrapText="1"/>
    </xf>
    <xf numFmtId="0" fontId="8" fillId="0" borderId="240" xfId="0" applyFont="1" applyBorder="1" applyAlignment="1">
      <alignment horizontal="center" vertical="center" wrapText="1"/>
    </xf>
    <xf numFmtId="0" fontId="8" fillId="0" borderId="241" xfId="0" applyFont="1" applyBorder="1" applyAlignment="1">
      <alignment horizontal="center" vertical="center" wrapText="1"/>
    </xf>
    <xf numFmtId="0" fontId="8" fillId="0" borderId="242" xfId="0" applyFont="1" applyBorder="1" applyAlignment="1">
      <alignment horizontal="center" vertical="center" wrapText="1"/>
    </xf>
    <xf numFmtId="0" fontId="8" fillId="0" borderId="254"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0" xfId="0" applyFont="1" applyBorder="1" applyAlignment="1">
      <alignment horizontal="center" vertical="center" wrapText="1"/>
    </xf>
    <xf numFmtId="0" fontId="8" fillId="0" borderId="240" xfId="0" applyFont="1" applyBorder="1" applyAlignment="1">
      <alignment horizontal="left" vertical="center" wrapText="1"/>
    </xf>
    <xf numFmtId="0" fontId="8" fillId="0" borderId="241" xfId="0" applyFont="1" applyBorder="1" applyAlignment="1">
      <alignment horizontal="left" vertical="center" wrapText="1"/>
    </xf>
    <xf numFmtId="0" fontId="8" fillId="0" borderId="242" xfId="0" applyFont="1" applyBorder="1" applyAlignment="1">
      <alignment horizontal="left" vertical="center" wrapText="1"/>
    </xf>
    <xf numFmtId="0" fontId="8" fillId="0" borderId="260" xfId="0" applyFont="1" applyBorder="1" applyAlignment="1">
      <alignment horizontal="left" vertical="center" wrapText="1"/>
    </xf>
    <xf numFmtId="0" fontId="8" fillId="0" borderId="261" xfId="0" applyFont="1" applyBorder="1" applyAlignment="1">
      <alignment horizontal="left" vertical="center" wrapText="1"/>
    </xf>
    <xf numFmtId="0" fontId="8" fillId="0" borderId="266" xfId="0" applyFont="1" applyBorder="1" applyAlignment="1">
      <alignment horizontal="center" vertical="center" wrapText="1"/>
    </xf>
    <xf numFmtId="0" fontId="10" fillId="0" borderId="164" xfId="0" applyFont="1" applyBorder="1" applyAlignment="1">
      <alignment horizontal="center" vertical="center" wrapText="1"/>
    </xf>
    <xf numFmtId="0" fontId="10" fillId="0" borderId="267"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16" fillId="0" borderId="77" xfId="0" applyFont="1" applyBorder="1" applyAlignment="1">
      <alignment horizontal="center" wrapText="1"/>
    </xf>
    <xf numFmtId="0" fontId="16" fillId="0" borderId="78" xfId="0" applyFont="1" applyBorder="1" applyAlignment="1">
      <alignment horizontal="center" wrapText="1"/>
    </xf>
    <xf numFmtId="0" fontId="16" fillId="0" borderId="79" xfId="0" applyFont="1" applyBorder="1" applyAlignment="1">
      <alignment horizontal="center" wrapText="1"/>
    </xf>
    <xf numFmtId="0" fontId="16" fillId="0" borderId="80" xfId="0" applyFont="1" applyBorder="1" applyAlignment="1">
      <alignment horizontal="center" wrapText="1"/>
    </xf>
    <xf numFmtId="0" fontId="8" fillId="0" borderId="217" xfId="0" applyFont="1" applyBorder="1" applyAlignment="1">
      <alignment horizontal="left" vertical="center" wrapText="1"/>
    </xf>
    <xf numFmtId="0" fontId="8" fillId="0" borderId="218" xfId="0" applyFont="1" applyBorder="1" applyAlignment="1">
      <alignment horizontal="left" vertical="center" wrapText="1"/>
    </xf>
    <xf numFmtId="0" fontId="8" fillId="0" borderId="222" xfId="0" applyFont="1" applyBorder="1" applyAlignment="1">
      <alignment horizontal="left" vertical="center" wrapText="1"/>
    </xf>
    <xf numFmtId="0" fontId="8" fillId="0" borderId="223" xfId="0" applyFont="1" applyBorder="1" applyAlignment="1">
      <alignment horizontal="left" vertical="center" wrapText="1"/>
    </xf>
    <xf numFmtId="0" fontId="8" fillId="0" borderId="224" xfId="0" applyFont="1" applyBorder="1" applyAlignment="1">
      <alignment horizontal="left" vertical="center" wrapText="1"/>
    </xf>
    <xf numFmtId="0" fontId="8" fillId="0" borderId="228" xfId="0" applyFont="1" applyBorder="1" applyAlignment="1">
      <alignment horizontal="left" vertical="center" wrapText="1"/>
    </xf>
    <xf numFmtId="0" fontId="8" fillId="0" borderId="229" xfId="0" applyFont="1" applyBorder="1" applyAlignment="1">
      <alignment horizontal="left" vertical="center" wrapText="1"/>
    </xf>
    <xf numFmtId="0" fontId="8" fillId="0" borderId="230" xfId="0" applyFont="1" applyBorder="1" applyAlignment="1">
      <alignment horizontal="left" vertical="center" wrapText="1"/>
    </xf>
    <xf numFmtId="0" fontId="6" fillId="0" borderId="288"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3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193" xfId="0" applyFont="1" applyFill="1" applyBorder="1" applyAlignment="1">
      <alignment horizontal="center" vertical="center" wrapText="1"/>
    </xf>
    <xf numFmtId="0" fontId="5" fillId="2" borderId="195"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34" xfId="0" applyFont="1" applyFill="1" applyBorder="1" applyAlignment="1">
      <alignment horizontal="center" vertical="center" wrapText="1"/>
    </xf>
    <xf numFmtId="0" fontId="5" fillId="2" borderId="135" xfId="0" applyFont="1" applyFill="1" applyBorder="1" applyAlignment="1">
      <alignment horizontal="center" vertical="center" wrapText="1"/>
    </xf>
    <xf numFmtId="0" fontId="7" fillId="2" borderId="137" xfId="0" applyFont="1" applyFill="1" applyBorder="1" applyAlignment="1">
      <alignment horizontal="center" vertical="center" wrapText="1"/>
    </xf>
    <xf numFmtId="0" fontId="7" fillId="2" borderId="138" xfId="0" applyFont="1" applyFill="1" applyBorder="1" applyAlignment="1">
      <alignment horizontal="center"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0" xfId="0" applyFont="1" applyAlignment="1">
      <alignment horizontal="center"/>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1" xfId="0" applyFont="1" applyFill="1" applyBorder="1" applyAlignment="1">
      <alignment horizontal="center" vertical="distributed" wrapText="1"/>
    </xf>
    <xf numFmtId="0" fontId="3" fillId="3" borderId="0" xfId="0" applyFont="1" applyFill="1" applyBorder="1" applyAlignment="1">
      <alignment horizontal="center" vertical="distributed" wrapText="1"/>
    </xf>
    <xf numFmtId="0" fontId="3" fillId="3" borderId="12" xfId="0" applyFont="1" applyFill="1" applyBorder="1" applyAlignment="1">
      <alignment horizontal="center" vertical="distributed" wrapText="1"/>
    </xf>
    <xf numFmtId="0" fontId="3" fillId="3" borderId="14" xfId="0" applyFont="1" applyFill="1" applyBorder="1" applyAlignment="1">
      <alignment horizontal="center" vertical="distributed" wrapText="1"/>
    </xf>
    <xf numFmtId="0" fontId="3" fillId="3" borderId="15" xfId="0" applyFont="1" applyFill="1" applyBorder="1" applyAlignment="1">
      <alignment horizontal="center" vertical="distributed" wrapText="1"/>
    </xf>
    <xf numFmtId="0" fontId="3" fillId="3" borderId="16" xfId="0" applyFont="1" applyFill="1" applyBorder="1" applyAlignment="1">
      <alignment horizontal="center" vertical="distributed" wrapText="1"/>
    </xf>
    <xf numFmtId="0" fontId="6" fillId="0" borderId="95" xfId="0" applyFont="1" applyBorder="1" applyAlignment="1">
      <alignment horizontal="center" vertical="center" wrapText="1"/>
    </xf>
    <xf numFmtId="0" fontId="6" fillId="0" borderId="105" xfId="0" applyFont="1" applyBorder="1" applyAlignment="1">
      <alignment horizontal="center" wrapText="1"/>
    </xf>
    <xf numFmtId="0" fontId="6" fillId="0" borderId="84" xfId="0" applyFont="1" applyBorder="1" applyAlignment="1">
      <alignment horizontal="center" wrapText="1"/>
    </xf>
    <xf numFmtId="0" fontId="6" fillId="0" borderId="84"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46" xfId="0" applyFont="1" applyBorder="1" applyAlignment="1">
      <alignment horizontal="center" wrapText="1"/>
    </xf>
    <xf numFmtId="0" fontId="7" fillId="0" borderId="162" xfId="0" applyFont="1" applyBorder="1" applyAlignment="1">
      <alignment horizontal="center" vertical="center" wrapText="1"/>
    </xf>
    <xf numFmtId="0" fontId="7" fillId="0" borderId="169" xfId="0" applyFont="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8" fillId="0" borderId="177" xfId="0" applyFont="1" applyBorder="1" applyAlignment="1">
      <alignment horizontal="left" vertical="center" wrapText="1"/>
    </xf>
    <xf numFmtId="0" fontId="8" fillId="0" borderId="178" xfId="0" applyFont="1" applyBorder="1" applyAlignment="1">
      <alignment horizontal="left" vertical="center" wrapText="1"/>
    </xf>
    <xf numFmtId="0" fontId="5" fillId="0" borderId="70" xfId="0" applyFont="1" applyBorder="1" applyAlignment="1">
      <alignment horizontal="center" vertical="center"/>
    </xf>
    <xf numFmtId="0" fontId="8" fillId="0" borderId="156" xfId="0" applyFont="1" applyBorder="1" applyAlignment="1">
      <alignment horizontal="left" vertical="center" wrapText="1"/>
    </xf>
    <xf numFmtId="0" fontId="8" fillId="0" borderId="157" xfId="0" applyFont="1" applyBorder="1" applyAlignment="1">
      <alignment horizontal="left" vertical="center" wrapText="1"/>
    </xf>
    <xf numFmtId="0" fontId="8" fillId="0" borderId="158" xfId="0" applyFont="1" applyBorder="1" applyAlignment="1">
      <alignment horizontal="left" vertical="center" wrapText="1"/>
    </xf>
    <xf numFmtId="0" fontId="8" fillId="2" borderId="163" xfId="0" applyFont="1" applyFill="1" applyBorder="1" applyAlignment="1">
      <alignment horizontal="left" vertical="center" wrapText="1"/>
    </xf>
    <xf numFmtId="0" fontId="8" fillId="2" borderId="164" xfId="0" applyFont="1" applyFill="1" applyBorder="1" applyAlignment="1">
      <alignment horizontal="left" vertical="center" wrapText="1"/>
    </xf>
    <xf numFmtId="0" fontId="8" fillId="2" borderId="165" xfId="0" applyFont="1" applyFill="1" applyBorder="1" applyAlignment="1">
      <alignment horizontal="left" vertical="center" wrapText="1"/>
    </xf>
    <xf numFmtId="0" fontId="8" fillId="0" borderId="170" xfId="0" applyFont="1" applyBorder="1" applyAlignment="1">
      <alignment horizontal="left" vertical="center" wrapText="1"/>
    </xf>
    <xf numFmtId="0" fontId="8" fillId="0" borderId="171" xfId="0" applyFont="1" applyBorder="1" applyAlignment="1">
      <alignment horizontal="left" vertical="center" wrapText="1"/>
    </xf>
    <xf numFmtId="0" fontId="8" fillId="0" borderId="172" xfId="0" applyFont="1" applyBorder="1" applyAlignment="1">
      <alignment horizontal="left" vertical="center" wrapText="1"/>
    </xf>
    <xf numFmtId="0" fontId="6" fillId="0" borderId="146" xfId="0" applyFont="1" applyBorder="1" applyAlignment="1">
      <alignment horizontal="center" vertical="center" wrapText="1"/>
    </xf>
    <xf numFmtId="0" fontId="5" fillId="4" borderId="1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4" borderId="133" xfId="0" applyFont="1" applyFill="1" applyBorder="1" applyAlignment="1">
      <alignment horizontal="center" vertical="center" wrapText="1"/>
    </xf>
    <xf numFmtId="0" fontId="6" fillId="2" borderId="137" xfId="0" applyFont="1" applyFill="1" applyBorder="1" applyAlignment="1">
      <alignment horizontal="center" wrapText="1"/>
    </xf>
    <xf numFmtId="0" fontId="6" fillId="2" borderId="138" xfId="0" applyFont="1" applyFill="1" applyBorder="1" applyAlignment="1">
      <alignment horizontal="center" wrapText="1"/>
    </xf>
    <xf numFmtId="0" fontId="7" fillId="0" borderId="34" xfId="0" applyFont="1" applyBorder="1" applyAlignment="1">
      <alignment horizontal="center" vertical="center" wrapText="1"/>
    </xf>
    <xf numFmtId="0" fontId="7" fillId="0" borderId="23" xfId="0" applyFont="1" applyBorder="1" applyAlignment="1">
      <alignment horizontal="center" vertical="center" wrapText="1"/>
    </xf>
    <xf numFmtId="0" fontId="8" fillId="2" borderId="52"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54" xfId="0" applyFont="1" applyFill="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59" xfId="0" applyFont="1" applyBorder="1" applyAlignment="1">
      <alignment horizontal="lef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0" fillId="2" borderId="277" xfId="0" applyFill="1" applyBorder="1" applyAlignment="1">
      <alignment vertical="center" wrapText="1"/>
    </xf>
  </cellXfs>
  <cellStyles count="6">
    <cellStyle name="Millares 2" xfId="1"/>
    <cellStyle name="Moneda" xfId="2" builtinId="4"/>
    <cellStyle name="Moneda 2" xfId="3"/>
    <cellStyle name="Moneda 3" xfId="4"/>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200025</xdr:rowOff>
    </xdr:from>
    <xdr:to>
      <xdr:col>1</xdr:col>
      <xdr:colOff>1419225</xdr:colOff>
      <xdr:row>5</xdr:row>
      <xdr:rowOff>0</xdr:rowOff>
    </xdr:to>
    <xdr:pic>
      <xdr:nvPicPr>
        <xdr:cNvPr id="1025" name="Picture 3" descr="UPT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390525"/>
          <a:ext cx="838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66675</xdr:rowOff>
    </xdr:from>
    <xdr:to>
      <xdr:col>4</xdr:col>
      <xdr:colOff>476250</xdr:colOff>
      <xdr:row>4</xdr:row>
      <xdr:rowOff>123825</xdr:rowOff>
    </xdr:to>
    <xdr:pic>
      <xdr:nvPicPr>
        <xdr:cNvPr id="2049"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6925" y="257175"/>
          <a:ext cx="15716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xdr:row>
      <xdr:rowOff>66675</xdr:rowOff>
    </xdr:from>
    <xdr:to>
      <xdr:col>4</xdr:col>
      <xdr:colOff>476250</xdr:colOff>
      <xdr:row>4</xdr:row>
      <xdr:rowOff>133350</xdr:rowOff>
    </xdr:to>
    <xdr:pic>
      <xdr:nvPicPr>
        <xdr:cNvPr id="2050"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6925" y="257175"/>
          <a:ext cx="1571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66675</xdr:rowOff>
    </xdr:from>
    <xdr:to>
      <xdr:col>4</xdr:col>
      <xdr:colOff>476250</xdr:colOff>
      <xdr:row>3</xdr:row>
      <xdr:rowOff>123825</xdr:rowOff>
    </xdr:to>
    <xdr:pic>
      <xdr:nvPicPr>
        <xdr:cNvPr id="3075"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8900" y="66675"/>
          <a:ext cx="24384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66675</xdr:rowOff>
    </xdr:from>
    <xdr:to>
      <xdr:col>4</xdr:col>
      <xdr:colOff>476250</xdr:colOff>
      <xdr:row>3</xdr:row>
      <xdr:rowOff>133350</xdr:rowOff>
    </xdr:to>
    <xdr:pic>
      <xdr:nvPicPr>
        <xdr:cNvPr id="3076"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8900" y="66675"/>
          <a:ext cx="2438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609600</xdr:colOff>
      <xdr:row>37</xdr:row>
      <xdr:rowOff>19050</xdr:rowOff>
    </xdr:from>
    <xdr:to>
      <xdr:col>9</xdr:col>
      <xdr:colOff>533400</xdr:colOff>
      <xdr:row>39</xdr:row>
      <xdr:rowOff>47625</xdr:rowOff>
    </xdr:to>
    <xdr:pic>
      <xdr:nvPicPr>
        <xdr:cNvPr id="4097" name="1 Imagen" descr="rId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10925175"/>
          <a:ext cx="7677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66675</xdr:rowOff>
    </xdr:from>
    <xdr:to>
      <xdr:col>4</xdr:col>
      <xdr:colOff>476250</xdr:colOff>
      <xdr:row>3</xdr:row>
      <xdr:rowOff>123825</xdr:rowOff>
    </xdr:to>
    <xdr:pic>
      <xdr:nvPicPr>
        <xdr:cNvPr id="4104"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2650" y="66675"/>
          <a:ext cx="22288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66675</xdr:rowOff>
    </xdr:from>
    <xdr:to>
      <xdr:col>4</xdr:col>
      <xdr:colOff>476250</xdr:colOff>
      <xdr:row>3</xdr:row>
      <xdr:rowOff>133350</xdr:rowOff>
    </xdr:to>
    <xdr:pic>
      <xdr:nvPicPr>
        <xdr:cNvPr id="4105"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2650" y="66675"/>
          <a:ext cx="2228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2"/>
  <sheetViews>
    <sheetView topLeftCell="A22" zoomScale="80" zoomScaleNormal="80" workbookViewId="0">
      <selection activeCell="C25" sqref="C25:D25"/>
    </sheetView>
  </sheetViews>
  <sheetFormatPr baseColWidth="10" defaultColWidth="11.42578125" defaultRowHeight="15"/>
  <cols>
    <col min="2" max="2" width="35" customWidth="1"/>
    <col min="3" max="3" width="56.7109375" customWidth="1"/>
    <col min="4" max="4" width="45.85546875" customWidth="1"/>
    <col min="5" max="5" width="56.7109375" customWidth="1"/>
    <col min="6" max="8" width="46.140625" customWidth="1"/>
  </cols>
  <sheetData>
    <row r="2" spans="1:5" ht="25.5" customHeight="1">
      <c r="B2" s="534"/>
      <c r="C2" s="547" t="s">
        <v>0</v>
      </c>
      <c r="D2" s="548"/>
      <c r="E2" s="476" t="s">
        <v>1</v>
      </c>
    </row>
    <row r="3" spans="1:5" ht="22.5" customHeight="1">
      <c r="B3" s="535"/>
      <c r="C3" s="549"/>
      <c r="D3" s="550"/>
      <c r="E3" s="477" t="s">
        <v>2</v>
      </c>
    </row>
    <row r="4" spans="1:5" ht="24.75" customHeight="1">
      <c r="B4" s="535"/>
      <c r="C4" s="551" t="s">
        <v>3</v>
      </c>
      <c r="D4" s="552"/>
      <c r="E4" s="477" t="s">
        <v>4</v>
      </c>
    </row>
    <row r="5" spans="1:5" ht="10.5" customHeight="1">
      <c r="B5" s="535"/>
      <c r="C5" s="551"/>
      <c r="D5" s="552"/>
      <c r="E5" s="537" t="s">
        <v>215</v>
      </c>
    </row>
    <row r="6" spans="1:5" ht="6.75" customHeight="1">
      <c r="B6" s="536"/>
      <c r="C6" s="553"/>
      <c r="D6" s="554"/>
      <c r="E6" s="538"/>
    </row>
    <row r="7" spans="1:5" ht="21">
      <c r="B7" s="1"/>
      <c r="C7" s="478"/>
      <c r="D7" s="478"/>
      <c r="E7" s="119"/>
    </row>
    <row r="8" spans="1:5">
      <c r="B8" s="572" t="s">
        <v>6</v>
      </c>
      <c r="C8" s="572"/>
      <c r="D8" s="572"/>
      <c r="E8" s="572"/>
    </row>
    <row r="10" spans="1:5" ht="33" customHeight="1">
      <c r="B10" s="479" t="s">
        <v>7</v>
      </c>
      <c r="C10" s="480" t="s">
        <v>8</v>
      </c>
      <c r="D10" s="481" t="s">
        <v>9</v>
      </c>
      <c r="E10" s="482" t="s">
        <v>212</v>
      </c>
    </row>
    <row r="12" spans="1:5">
      <c r="B12" s="573" t="s">
        <v>10</v>
      </c>
      <c r="C12" s="574"/>
      <c r="D12" s="573" t="s">
        <v>11</v>
      </c>
      <c r="E12" s="574"/>
    </row>
    <row r="13" spans="1:5">
      <c r="B13" s="512" t="s">
        <v>12</v>
      </c>
      <c r="C13" s="505" t="s">
        <v>13</v>
      </c>
      <c r="D13" s="505" t="s">
        <v>12</v>
      </c>
      <c r="E13" s="505" t="s">
        <v>13</v>
      </c>
    </row>
    <row r="14" spans="1:5" ht="138.75" customHeight="1">
      <c r="A14" s="483"/>
      <c r="B14" s="484" t="s">
        <v>14</v>
      </c>
      <c r="C14" s="484" t="s">
        <v>15</v>
      </c>
      <c r="D14" s="484" t="s">
        <v>16</v>
      </c>
      <c r="E14" s="485" t="s">
        <v>17</v>
      </c>
    </row>
    <row r="15" spans="1:5">
      <c r="B15" s="575" t="s">
        <v>18</v>
      </c>
      <c r="C15" s="576"/>
      <c r="D15" s="486" t="s">
        <v>19</v>
      </c>
      <c r="E15" s="486" t="s">
        <v>20</v>
      </c>
    </row>
    <row r="16" spans="1:5" ht="210" customHeight="1">
      <c r="B16" s="569" t="s">
        <v>21</v>
      </c>
      <c r="C16" s="570"/>
      <c r="D16" s="487" t="s">
        <v>22</v>
      </c>
      <c r="E16" s="487" t="s">
        <v>23</v>
      </c>
    </row>
    <row r="17" spans="2:5">
      <c r="B17" s="543" t="s">
        <v>24</v>
      </c>
      <c r="C17" s="544"/>
      <c r="D17" s="563" t="s">
        <v>25</v>
      </c>
      <c r="E17" s="564"/>
    </row>
    <row r="18" spans="2:5">
      <c r="B18" s="545"/>
      <c r="C18" s="546"/>
      <c r="D18" s="486" t="s">
        <v>26</v>
      </c>
      <c r="E18" s="486" t="s">
        <v>27</v>
      </c>
    </row>
    <row r="19" spans="2:5" ht="225">
      <c r="B19" s="565" t="s">
        <v>28</v>
      </c>
      <c r="C19" s="566"/>
      <c r="D19" s="485" t="s">
        <v>29</v>
      </c>
      <c r="E19" s="487" t="s">
        <v>30</v>
      </c>
    </row>
    <row r="20" spans="2:5" ht="39" customHeight="1">
      <c r="B20" s="567" t="s">
        <v>31</v>
      </c>
      <c r="C20" s="568"/>
      <c r="D20" s="486" t="s">
        <v>32</v>
      </c>
      <c r="E20" s="486" t="s">
        <v>33</v>
      </c>
    </row>
    <row r="21" spans="2:5" ht="375.75" customHeight="1">
      <c r="B21" s="569" t="s">
        <v>34</v>
      </c>
      <c r="C21" s="570"/>
      <c r="D21" s="488" t="s">
        <v>35</v>
      </c>
      <c r="E21" s="489" t="s">
        <v>36</v>
      </c>
    </row>
    <row r="22" spans="2:5">
      <c r="B22" s="567" t="s">
        <v>37</v>
      </c>
      <c r="C22" s="571"/>
      <c r="D22" s="571"/>
      <c r="E22" s="490" t="s">
        <v>38</v>
      </c>
    </row>
    <row r="23" spans="2:5" ht="36" customHeight="1">
      <c r="B23" s="491" t="s">
        <v>39</v>
      </c>
      <c r="C23" s="555" t="s">
        <v>40</v>
      </c>
      <c r="D23" s="556"/>
      <c r="E23" s="492" t="e">
        <f>CIEES!DX30</f>
        <v>#VALUE!</v>
      </c>
    </row>
    <row r="24" spans="2:5" ht="36.75" customHeight="1">
      <c r="B24" s="493" t="s">
        <v>41</v>
      </c>
      <c r="C24" s="557" t="s">
        <v>42</v>
      </c>
      <c r="D24" s="558"/>
      <c r="E24" s="494">
        <f>LABORATORIOS!DX21</f>
        <v>654000</v>
      </c>
    </row>
    <row r="25" spans="2:5" ht="42" customHeight="1">
      <c r="B25" s="493" t="s">
        <v>43</v>
      </c>
      <c r="C25" s="555" t="s">
        <v>44</v>
      </c>
      <c r="D25" s="556"/>
      <c r="E25" s="495">
        <f>DIRECCION!DX24</f>
        <v>117800</v>
      </c>
    </row>
    <row r="26" spans="2:5" ht="21.75" customHeight="1">
      <c r="B26" s="559" t="s">
        <v>45</v>
      </c>
      <c r="C26" s="560"/>
      <c r="D26" s="560"/>
      <c r="E26" s="496" t="e">
        <f>SUM(E23:E25)</f>
        <v>#VALUE!</v>
      </c>
    </row>
    <row r="27" spans="2:5">
      <c r="B27" s="561"/>
      <c r="C27" s="562"/>
      <c r="D27" s="562"/>
      <c r="E27" s="562"/>
    </row>
    <row r="28" spans="2:5">
      <c r="B28" s="539" t="s">
        <v>46</v>
      </c>
      <c r="C28" s="540"/>
      <c r="D28" s="539" t="s">
        <v>47</v>
      </c>
      <c r="E28" s="540"/>
    </row>
    <row r="29" spans="2:5">
      <c r="B29" s="541"/>
      <c r="C29" s="542"/>
      <c r="D29" s="541"/>
      <c r="E29" s="542"/>
    </row>
    <row r="30" spans="2:5">
      <c r="B30" s="541"/>
      <c r="C30" s="542"/>
      <c r="D30" s="541"/>
      <c r="E30" s="542"/>
    </row>
    <row r="31" spans="2:5">
      <c r="B31" s="528" t="s">
        <v>48</v>
      </c>
      <c r="C31" s="529"/>
      <c r="D31" s="530" t="s">
        <v>49</v>
      </c>
      <c r="E31" s="531"/>
    </row>
    <row r="32" spans="2:5">
      <c r="B32" s="532" t="s">
        <v>213</v>
      </c>
      <c r="C32" s="533"/>
      <c r="D32" s="532" t="s">
        <v>214</v>
      </c>
      <c r="E32" s="533"/>
    </row>
  </sheetData>
  <mergeCells count="26">
    <mergeCell ref="B8:E8"/>
    <mergeCell ref="B12:C12"/>
    <mergeCell ref="D12:E12"/>
    <mergeCell ref="B15:C15"/>
    <mergeCell ref="B16:C16"/>
    <mergeCell ref="D17:E17"/>
    <mergeCell ref="B19:C19"/>
    <mergeCell ref="B20:C20"/>
    <mergeCell ref="B21:C21"/>
    <mergeCell ref="B22:D22"/>
    <mergeCell ref="B31:C31"/>
    <mergeCell ref="D31:E31"/>
    <mergeCell ref="B32:C32"/>
    <mergeCell ref="D32:E32"/>
    <mergeCell ref="B2:B6"/>
    <mergeCell ref="E5:E6"/>
    <mergeCell ref="B28:C30"/>
    <mergeCell ref="D28:E30"/>
    <mergeCell ref="B17:C18"/>
    <mergeCell ref="C2:D3"/>
    <mergeCell ref="C4:D6"/>
    <mergeCell ref="C23:D23"/>
    <mergeCell ref="C24:D24"/>
    <mergeCell ref="C25:D25"/>
    <mergeCell ref="B26:D26"/>
    <mergeCell ref="B27:E27"/>
  </mergeCells>
  <printOptions horizontalCentered="1" verticalCentered="1"/>
  <pageMargins left="0.70763888888888904" right="0.70763888888888904" top="0.74791666666666701" bottom="0.74791666666666701" header="0.31388888888888899" footer="0.31388888888888899"/>
  <pageSetup scale="59"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2:ET48"/>
  <sheetViews>
    <sheetView tabSelected="1" topLeftCell="A12" zoomScale="70" zoomScaleNormal="70" workbookViewId="0">
      <pane xSplit="7965" ySplit="2325" topLeftCell="AK28" activePane="bottomRight"/>
      <selection activeCell="A12" sqref="A1:XFD1048576"/>
      <selection pane="topRight" activeCell="K12" sqref="K12"/>
      <selection pane="bottomLeft" activeCell="C19" sqref="C19:E19"/>
      <selection pane="bottomRight" activeCell="AT30" sqref="AT30"/>
    </sheetView>
  </sheetViews>
  <sheetFormatPr baseColWidth="10" defaultColWidth="9" defaultRowHeight="15"/>
  <cols>
    <col min="1" max="1" width="6.5703125" customWidth="1"/>
    <col min="2" max="2" width="24.42578125" customWidth="1"/>
    <col min="4" max="4" width="7.42578125" customWidth="1"/>
    <col min="5" max="5" width="28.5703125" customWidth="1"/>
    <col min="6" max="6" width="14.28515625" customWidth="1"/>
    <col min="7" max="7" width="14.140625" customWidth="1"/>
    <col min="10" max="10" width="19.42578125" customWidth="1"/>
    <col min="11" max="12" width="16.5703125" customWidth="1"/>
    <col min="13" max="15" width="11.5703125" customWidth="1"/>
    <col min="16" max="16" width="12.140625" customWidth="1"/>
    <col min="17" max="17" width="14.28515625" customWidth="1"/>
    <col min="20" max="20" width="18.85546875" customWidth="1"/>
    <col min="21" max="23" width="15.5703125" customWidth="1"/>
    <col min="27" max="27" width="15" customWidth="1"/>
    <col min="30" max="33" width="19.140625" customWidth="1"/>
    <col min="37" max="37" width="13.7109375" customWidth="1"/>
    <col min="39" max="39" width="8.140625" customWidth="1"/>
    <col min="40" max="43" width="17.7109375" customWidth="1"/>
    <col min="46" max="46" width="22.85546875" customWidth="1"/>
    <col min="47" max="47" width="18.140625" customWidth="1"/>
    <col min="50" max="53" width="18.5703125" customWidth="1"/>
    <col min="56" max="56" width="17" customWidth="1"/>
    <col min="57" max="57" width="19.85546875" customWidth="1"/>
    <col min="60" max="60" width="18.85546875" customWidth="1"/>
    <col min="61" max="63" width="14.7109375" customWidth="1"/>
    <col min="66" max="66" width="18" customWidth="1"/>
    <col min="67" max="67" width="14.7109375" customWidth="1"/>
    <col min="70" max="72" width="19.42578125" customWidth="1"/>
    <col min="73" max="73" width="14" customWidth="1"/>
    <col min="76" max="76" width="14.5703125" customWidth="1"/>
    <col min="77" max="77" width="16.140625" customWidth="1"/>
    <col min="80" max="80" width="19.42578125" customWidth="1"/>
    <col min="81" max="83" width="16" customWidth="1"/>
    <col min="87" max="87" width="13.5703125" customWidth="1"/>
    <col min="90" max="93" width="18.28515625" customWidth="1"/>
    <col min="97" max="97" width="14.42578125" customWidth="1"/>
    <col min="100" max="103" width="17.5703125" customWidth="1"/>
    <col min="106" max="106" width="13.42578125" customWidth="1"/>
    <col min="107" max="107" width="18.5703125" customWidth="1"/>
    <col min="110" max="113" width="18.5703125" customWidth="1"/>
    <col min="120" max="122" width="19" customWidth="1"/>
    <col min="125" max="125" width="18" customWidth="1"/>
    <col min="127" max="127" width="17" customWidth="1"/>
    <col min="128" max="128" width="21.5703125" customWidth="1"/>
    <col min="129" max="129" width="17.85546875" customWidth="1"/>
    <col min="130" max="130" width="22.28515625" customWidth="1"/>
    <col min="131" max="132" width="21.28515625" customWidth="1"/>
    <col min="133" max="133" width="20.5703125" customWidth="1"/>
    <col min="134" max="134" width="17.85546875" customWidth="1"/>
    <col min="135" max="135" width="17.5703125" customWidth="1"/>
  </cols>
  <sheetData>
    <row r="2" spans="2:150">
      <c r="B2" s="579"/>
      <c r="C2" s="580"/>
      <c r="D2" s="580"/>
      <c r="E2" s="580"/>
      <c r="F2" s="581"/>
      <c r="G2" s="588" t="s">
        <v>50</v>
      </c>
      <c r="H2" s="589"/>
      <c r="I2" s="589"/>
      <c r="J2" s="593" t="s">
        <v>3</v>
      </c>
      <c r="K2" s="593"/>
      <c r="L2" s="593"/>
      <c r="M2" s="593"/>
      <c r="N2" s="593"/>
      <c r="O2" s="593"/>
      <c r="P2" s="593"/>
      <c r="Q2" s="593"/>
      <c r="R2" s="593"/>
      <c r="S2" s="593"/>
      <c r="T2" s="593"/>
      <c r="U2" s="593"/>
      <c r="V2" s="593"/>
      <c r="W2" s="593"/>
      <c r="X2" s="593"/>
      <c r="Y2" s="593"/>
      <c r="Z2" s="593"/>
      <c r="AA2" s="593"/>
      <c r="AB2" s="593"/>
      <c r="AC2" s="593"/>
      <c r="AD2" s="593"/>
      <c r="AE2" s="593"/>
      <c r="AF2" s="594"/>
      <c r="AG2" s="725" t="s">
        <v>51</v>
      </c>
      <c r="AH2" s="726"/>
      <c r="AI2" s="726"/>
      <c r="AJ2" s="726"/>
      <c r="AK2" s="726"/>
      <c r="AL2" s="726"/>
      <c r="AM2" s="727"/>
    </row>
    <row r="3" spans="2:150" ht="15" customHeight="1">
      <c r="B3" s="582"/>
      <c r="C3" s="583"/>
      <c r="D3" s="583"/>
      <c r="E3" s="583"/>
      <c r="F3" s="584"/>
      <c r="G3" s="549"/>
      <c r="H3" s="590"/>
      <c r="I3" s="590"/>
      <c r="J3" s="595"/>
      <c r="K3" s="595"/>
      <c r="L3" s="595"/>
      <c r="M3" s="595"/>
      <c r="N3" s="595"/>
      <c r="O3" s="595"/>
      <c r="P3" s="595"/>
      <c r="Q3" s="595"/>
      <c r="R3" s="595"/>
      <c r="S3" s="595"/>
      <c r="T3" s="595"/>
      <c r="U3" s="595"/>
      <c r="V3" s="595"/>
      <c r="W3" s="595"/>
      <c r="X3" s="595"/>
      <c r="Y3" s="595"/>
      <c r="Z3" s="595"/>
      <c r="AA3" s="595"/>
      <c r="AB3" s="595"/>
      <c r="AC3" s="595"/>
      <c r="AD3" s="595"/>
      <c r="AE3" s="595"/>
      <c r="AF3" s="596"/>
      <c r="AG3" s="728" t="s">
        <v>2</v>
      </c>
      <c r="AH3" s="729"/>
      <c r="AI3" s="729"/>
      <c r="AJ3" s="729"/>
      <c r="AK3" s="729"/>
      <c r="AL3" s="729"/>
      <c r="AM3" s="730"/>
    </row>
    <row r="4" spans="2:150" ht="15" customHeight="1">
      <c r="B4" s="582"/>
      <c r="C4" s="583"/>
      <c r="D4" s="583"/>
      <c r="E4" s="583"/>
      <c r="F4" s="584"/>
      <c r="G4" s="549"/>
      <c r="H4" s="590"/>
      <c r="I4" s="590"/>
      <c r="J4" s="595"/>
      <c r="K4" s="595"/>
      <c r="L4" s="595"/>
      <c r="M4" s="595"/>
      <c r="N4" s="595"/>
      <c r="O4" s="595"/>
      <c r="P4" s="595"/>
      <c r="Q4" s="595"/>
      <c r="R4" s="595"/>
      <c r="S4" s="595"/>
      <c r="T4" s="595"/>
      <c r="U4" s="595"/>
      <c r="V4" s="595"/>
      <c r="W4" s="595"/>
      <c r="X4" s="595"/>
      <c r="Y4" s="595"/>
      <c r="Z4" s="595"/>
      <c r="AA4" s="595"/>
      <c r="AB4" s="595"/>
      <c r="AC4" s="595"/>
      <c r="AD4" s="595"/>
      <c r="AE4" s="595"/>
      <c r="AF4" s="596"/>
      <c r="AG4" s="728" t="s">
        <v>4</v>
      </c>
      <c r="AH4" s="729"/>
      <c r="AI4" s="729"/>
      <c r="AJ4" s="729"/>
      <c r="AK4" s="729"/>
      <c r="AL4" s="729"/>
      <c r="AM4" s="730"/>
    </row>
    <row r="5" spans="2:150" ht="15" customHeight="1">
      <c r="B5" s="585"/>
      <c r="C5" s="586"/>
      <c r="D5" s="586"/>
      <c r="E5" s="586"/>
      <c r="F5" s="587"/>
      <c r="G5" s="591"/>
      <c r="H5" s="592"/>
      <c r="I5" s="592"/>
      <c r="J5" s="597"/>
      <c r="K5" s="597"/>
      <c r="L5" s="597"/>
      <c r="M5" s="597"/>
      <c r="N5" s="597"/>
      <c r="O5" s="597"/>
      <c r="P5" s="597"/>
      <c r="Q5" s="597"/>
      <c r="R5" s="597"/>
      <c r="S5" s="597"/>
      <c r="T5" s="597"/>
      <c r="U5" s="597"/>
      <c r="V5" s="597"/>
      <c r="W5" s="597"/>
      <c r="X5" s="597"/>
      <c r="Y5" s="597"/>
      <c r="Z5" s="597"/>
      <c r="AA5" s="597"/>
      <c r="AB5" s="597"/>
      <c r="AC5" s="597"/>
      <c r="AD5" s="597"/>
      <c r="AE5" s="597"/>
      <c r="AF5" s="598"/>
      <c r="AG5" s="731" t="s">
        <v>5</v>
      </c>
      <c r="AH5" s="732"/>
      <c r="AI5" s="732"/>
      <c r="AJ5" s="732"/>
      <c r="AK5" s="732"/>
      <c r="AL5" s="732"/>
      <c r="AM5" s="733"/>
    </row>
    <row r="6" spans="2:150" ht="15" customHeight="1">
      <c r="B6" s="734"/>
      <c r="C6" s="734"/>
      <c r="D6" s="734"/>
      <c r="E6" s="734"/>
      <c r="F6" s="734"/>
      <c r="G6" s="734"/>
      <c r="H6" s="734"/>
      <c r="I6" s="734"/>
      <c r="J6" s="734"/>
      <c r="K6" s="734"/>
      <c r="L6" s="734"/>
      <c r="M6" s="734"/>
      <c r="N6" s="734"/>
      <c r="O6" s="734"/>
      <c r="P6" s="734"/>
      <c r="Q6" s="734"/>
      <c r="R6" s="734"/>
      <c r="S6" s="734"/>
      <c r="T6" s="734"/>
      <c r="U6" s="734"/>
    </row>
    <row r="7" spans="2:150" ht="19.5">
      <c r="B7" s="734" t="s">
        <v>52</v>
      </c>
      <c r="C7" s="734"/>
      <c r="D7" s="734"/>
      <c r="E7" s="734"/>
      <c r="F7" s="734"/>
      <c r="G7" s="734"/>
      <c r="H7" s="734"/>
      <c r="I7" s="734"/>
      <c r="J7" s="734"/>
      <c r="K7" s="734"/>
      <c r="L7" s="734"/>
      <c r="M7" s="734"/>
      <c r="N7" s="734"/>
      <c r="O7" s="734"/>
      <c r="P7" s="734"/>
      <c r="Q7" s="734"/>
      <c r="R7" s="734"/>
      <c r="S7" s="734"/>
      <c r="T7" s="734"/>
      <c r="U7" s="734"/>
    </row>
    <row r="9" spans="2:150" ht="40.5" customHeight="1">
      <c r="B9" s="605" t="s">
        <v>53</v>
      </c>
      <c r="C9" s="606"/>
      <c r="D9" s="606"/>
      <c r="E9" s="606"/>
      <c r="F9" s="609" t="s">
        <v>54</v>
      </c>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609"/>
      <c r="BI9" s="609"/>
      <c r="BJ9" s="609"/>
      <c r="BK9" s="609"/>
      <c r="BL9" s="609"/>
      <c r="BM9" s="609"/>
      <c r="BN9" s="609"/>
      <c r="BO9" s="609"/>
      <c r="BP9" s="609"/>
      <c r="BQ9" s="609"/>
      <c r="BR9" s="609"/>
      <c r="BS9" s="609"/>
      <c r="BT9" s="609"/>
      <c r="BU9" s="609"/>
      <c r="BV9" s="609"/>
      <c r="BW9" s="609"/>
      <c r="BX9" s="609"/>
      <c r="BY9" s="609"/>
      <c r="BZ9" s="609"/>
      <c r="CA9" s="609"/>
      <c r="CB9" s="609"/>
      <c r="CC9" s="609"/>
      <c r="CD9" s="609"/>
      <c r="CE9" s="609"/>
      <c r="CF9" s="609"/>
      <c r="CG9" s="609"/>
      <c r="CH9" s="609"/>
      <c r="CI9" s="609"/>
      <c r="CJ9" s="609"/>
      <c r="CK9" s="609"/>
      <c r="CL9" s="609"/>
      <c r="CM9" s="609"/>
      <c r="CN9" s="609"/>
      <c r="CO9" s="609"/>
      <c r="CP9" s="609"/>
      <c r="CQ9" s="609"/>
      <c r="CR9" s="609"/>
      <c r="CS9" s="609"/>
      <c r="CT9" s="609"/>
      <c r="CU9" s="609"/>
      <c r="CV9" s="609"/>
      <c r="CW9" s="609"/>
      <c r="CX9" s="609"/>
      <c r="CY9" s="609"/>
      <c r="CZ9" s="609"/>
      <c r="DA9" s="609"/>
      <c r="DB9" s="609"/>
      <c r="DC9" s="609"/>
      <c r="DD9" s="609"/>
      <c r="DE9" s="609"/>
      <c r="DF9" s="609"/>
      <c r="DG9" s="609"/>
      <c r="DH9" s="609"/>
      <c r="DI9" s="609"/>
      <c r="DJ9" s="609"/>
      <c r="DK9" s="609"/>
      <c r="DL9" s="609"/>
      <c r="DM9" s="609"/>
      <c r="DN9" s="609"/>
      <c r="DO9" s="609"/>
      <c r="DP9" s="609"/>
      <c r="DQ9" s="609"/>
      <c r="DR9" s="609"/>
      <c r="DS9" s="609"/>
      <c r="DT9" s="609"/>
      <c r="DU9" s="609"/>
      <c r="DV9" s="609"/>
      <c r="DW9" s="609"/>
      <c r="DX9" s="609"/>
      <c r="DY9" s="609"/>
      <c r="DZ9" s="609"/>
      <c r="EA9" s="609"/>
      <c r="EB9" s="609"/>
      <c r="EC9" s="609"/>
      <c r="ED9" s="609"/>
      <c r="EE9" s="610"/>
    </row>
    <row r="10" spans="2:150" ht="40.5" customHeight="1">
      <c r="B10" s="607"/>
      <c r="C10" s="608"/>
      <c r="D10" s="608"/>
      <c r="E10" s="608"/>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c r="BW10" s="611"/>
      <c r="BX10" s="611"/>
      <c r="BY10" s="611"/>
      <c r="BZ10" s="611"/>
      <c r="CA10" s="611"/>
      <c r="CB10" s="611"/>
      <c r="CC10" s="611"/>
      <c r="CD10" s="611"/>
      <c r="CE10" s="611"/>
      <c r="CF10" s="611"/>
      <c r="CG10" s="611"/>
      <c r="CH10" s="611"/>
      <c r="CI10" s="611"/>
      <c r="CJ10" s="611"/>
      <c r="CK10" s="611"/>
      <c r="CL10" s="611"/>
      <c r="CM10" s="611"/>
      <c r="CN10" s="611"/>
      <c r="CO10" s="611"/>
      <c r="CP10" s="611"/>
      <c r="CQ10" s="611"/>
      <c r="CR10" s="611"/>
      <c r="CS10" s="611"/>
      <c r="CT10" s="611"/>
      <c r="CU10" s="611"/>
      <c r="CV10" s="611"/>
      <c r="CW10" s="611"/>
      <c r="CX10" s="611"/>
      <c r="CY10" s="611"/>
      <c r="CZ10" s="611"/>
      <c r="DA10" s="611"/>
      <c r="DB10" s="611"/>
      <c r="DC10" s="611"/>
      <c r="DD10" s="611"/>
      <c r="DE10" s="611"/>
      <c r="DF10" s="611"/>
      <c r="DG10" s="611"/>
      <c r="DH10" s="611"/>
      <c r="DI10" s="611"/>
      <c r="DJ10" s="611"/>
      <c r="DK10" s="611"/>
      <c r="DL10" s="611"/>
      <c r="DM10" s="611"/>
      <c r="DN10" s="611"/>
      <c r="DO10" s="611"/>
      <c r="DP10" s="611"/>
      <c r="DQ10" s="611"/>
      <c r="DR10" s="611"/>
      <c r="DS10" s="611"/>
      <c r="DT10" s="611"/>
      <c r="DU10" s="611"/>
      <c r="DV10" s="611"/>
      <c r="DW10" s="611"/>
      <c r="DX10" s="611"/>
      <c r="DY10" s="611"/>
      <c r="DZ10" s="611"/>
      <c r="EA10" s="611"/>
      <c r="EB10" s="611"/>
      <c r="EC10" s="611"/>
      <c r="ED10" s="611"/>
      <c r="EE10" s="612"/>
    </row>
    <row r="11" spans="2:150" ht="18" customHeight="1">
      <c r="B11" s="613" t="s">
        <v>55</v>
      </c>
      <c r="C11" s="614"/>
      <c r="D11" s="614"/>
      <c r="E11" s="615"/>
      <c r="F11" s="709" t="s">
        <v>56</v>
      </c>
      <c r="G11" s="710"/>
      <c r="H11" s="710"/>
      <c r="I11" s="710"/>
      <c r="J11" s="710"/>
      <c r="K11" s="710"/>
      <c r="L11" s="710"/>
      <c r="M11" s="710"/>
      <c r="N11" s="710"/>
      <c r="O11" s="710"/>
      <c r="P11" s="710"/>
      <c r="Q11" s="735"/>
      <c r="R11" s="709" t="s">
        <v>57</v>
      </c>
      <c r="S11" s="710"/>
      <c r="T11" s="710"/>
      <c r="U11" s="710"/>
      <c r="V11" s="710"/>
      <c r="W11" s="710"/>
      <c r="X11" s="710"/>
      <c r="Y11" s="710"/>
      <c r="Z11" s="710"/>
      <c r="AA11" s="735"/>
      <c r="AB11" s="710" t="s">
        <v>58</v>
      </c>
      <c r="AC11" s="710"/>
      <c r="AD11" s="710"/>
      <c r="AE11" s="710"/>
      <c r="AF11" s="710"/>
      <c r="AG11" s="710"/>
      <c r="AH11" s="710"/>
      <c r="AI11" s="710"/>
      <c r="AJ11" s="710"/>
      <c r="AK11" s="735"/>
      <c r="AL11" s="710"/>
      <c r="AM11" s="710"/>
      <c r="AN11" s="710"/>
      <c r="AO11" s="710"/>
      <c r="AP11" s="710"/>
      <c r="AQ11" s="710"/>
      <c r="AR11" s="710"/>
      <c r="AS11" s="710"/>
      <c r="AT11" s="710"/>
      <c r="AU11" s="710"/>
      <c r="AV11" s="710"/>
      <c r="AW11" s="710"/>
      <c r="AX11" s="710"/>
      <c r="AY11" s="710"/>
      <c r="AZ11" s="710"/>
      <c r="BA11" s="710"/>
      <c r="BB11" s="710"/>
      <c r="BC11" s="710"/>
      <c r="BD11" s="710"/>
      <c r="BE11" s="710"/>
      <c r="BF11" s="710"/>
      <c r="BG11" s="710"/>
      <c r="BH11" s="710"/>
      <c r="BI11" s="710"/>
      <c r="BJ11" s="710"/>
      <c r="BK11" s="710"/>
      <c r="BL11" s="710"/>
      <c r="BM11" s="710"/>
      <c r="BN11" s="710"/>
      <c r="BO11" s="710"/>
      <c r="BP11" s="710"/>
      <c r="BQ11" s="710"/>
      <c r="BR11" s="710"/>
      <c r="BS11" s="710"/>
      <c r="BT11" s="710"/>
      <c r="BU11" s="710"/>
      <c r="BV11" s="710"/>
      <c r="BW11" s="710"/>
      <c r="BX11" s="710"/>
      <c r="BY11" s="710"/>
      <c r="BZ11" s="710"/>
      <c r="CA11" s="710"/>
      <c r="CB11" s="710"/>
      <c r="CC11" s="710"/>
      <c r="CD11" s="710"/>
      <c r="CE11" s="710"/>
      <c r="CF11" s="710"/>
      <c r="CG11" s="710"/>
      <c r="CH11" s="710"/>
      <c r="CI11" s="710"/>
      <c r="CJ11" s="710"/>
      <c r="CK11" s="710"/>
      <c r="CL11" s="710"/>
      <c r="CM11" s="710"/>
      <c r="CN11" s="710"/>
      <c r="CO11" s="710"/>
      <c r="CP11" s="710"/>
      <c r="CQ11" s="710"/>
      <c r="CR11" s="710"/>
      <c r="CS11" s="710"/>
      <c r="CT11" s="710"/>
      <c r="CU11" s="710"/>
      <c r="CV11" s="710"/>
      <c r="CW11" s="710"/>
      <c r="CX11" s="710"/>
      <c r="CY11" s="710"/>
      <c r="CZ11" s="710"/>
      <c r="DA11" s="710"/>
      <c r="DB11" s="710"/>
      <c r="DC11" s="710"/>
      <c r="DD11" s="710"/>
      <c r="DE11" s="710"/>
      <c r="DF11" s="710"/>
      <c r="DG11" s="710"/>
      <c r="DH11" s="710"/>
      <c r="DI11" s="710"/>
      <c r="DJ11" s="710"/>
      <c r="DK11" s="710"/>
      <c r="DL11" s="710"/>
      <c r="DM11" s="710"/>
      <c r="DN11" s="710"/>
      <c r="DO11" s="710"/>
      <c r="DP11" s="710"/>
      <c r="DQ11" s="710"/>
      <c r="DR11" s="710"/>
      <c r="DS11" s="710"/>
      <c r="DT11" s="710"/>
      <c r="DU11" s="710"/>
      <c r="DV11" s="710"/>
      <c r="DW11" s="710"/>
      <c r="DX11" s="710"/>
      <c r="DY11" s="710"/>
      <c r="DZ11" s="710"/>
      <c r="EA11" s="710"/>
      <c r="EB11" s="710"/>
      <c r="EC11" s="709" t="s">
        <v>59</v>
      </c>
      <c r="ED11" s="710"/>
      <c r="EE11" s="711"/>
    </row>
    <row r="12" spans="2:150" ht="65.25" customHeight="1">
      <c r="B12" s="616"/>
      <c r="C12" s="617"/>
      <c r="D12" s="617"/>
      <c r="E12" s="618"/>
      <c r="F12" s="712" t="s">
        <v>48</v>
      </c>
      <c r="G12" s="713"/>
      <c r="H12" s="713"/>
      <c r="I12" s="713"/>
      <c r="J12" s="713"/>
      <c r="K12" s="713"/>
      <c r="L12" s="713"/>
      <c r="M12" s="713"/>
      <c r="N12" s="713"/>
      <c r="O12" s="713"/>
      <c r="P12" s="713"/>
      <c r="Q12" s="714"/>
      <c r="R12" s="712" t="s">
        <v>60</v>
      </c>
      <c r="S12" s="713"/>
      <c r="T12" s="713"/>
      <c r="U12" s="713"/>
      <c r="V12" s="713"/>
      <c r="W12" s="713"/>
      <c r="X12" s="713"/>
      <c r="Y12" s="713"/>
      <c r="Z12" s="713"/>
      <c r="AA12" s="714"/>
      <c r="AB12" s="101"/>
      <c r="AC12" s="101"/>
      <c r="AD12" s="101"/>
      <c r="AE12" s="101"/>
      <c r="AF12" s="101"/>
      <c r="AG12" s="101"/>
      <c r="AH12" s="101"/>
      <c r="AI12" s="101"/>
      <c r="AJ12" s="101"/>
      <c r="AK12" s="120"/>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438"/>
      <c r="ED12" s="101"/>
      <c r="EE12" s="439"/>
    </row>
    <row r="14" spans="2:150" ht="21" customHeight="1">
      <c r="B14" s="640" t="s">
        <v>61</v>
      </c>
      <c r="C14" s="599" t="s">
        <v>62</v>
      </c>
      <c r="D14" s="600"/>
      <c r="E14" s="600"/>
      <c r="F14" s="652" t="s">
        <v>63</v>
      </c>
      <c r="G14" s="655" t="s">
        <v>64</v>
      </c>
      <c r="H14" s="715" t="s">
        <v>65</v>
      </c>
      <c r="I14" s="716"/>
      <c r="J14" s="716"/>
      <c r="K14" s="716"/>
      <c r="L14" s="716"/>
      <c r="M14" s="716"/>
      <c r="N14" s="716"/>
      <c r="O14" s="716"/>
      <c r="P14" s="716"/>
      <c r="Q14" s="655"/>
      <c r="R14" s="717" t="s">
        <v>66</v>
      </c>
      <c r="S14" s="716"/>
      <c r="T14" s="716"/>
      <c r="U14" s="716"/>
      <c r="V14" s="716"/>
      <c r="W14" s="716"/>
      <c r="X14" s="716"/>
      <c r="Y14" s="716"/>
      <c r="Z14" s="716"/>
      <c r="AA14" s="718"/>
      <c r="AB14" s="715" t="s">
        <v>67</v>
      </c>
      <c r="AC14" s="716"/>
      <c r="AD14" s="716"/>
      <c r="AE14" s="716"/>
      <c r="AF14" s="716"/>
      <c r="AG14" s="716"/>
      <c r="AH14" s="716"/>
      <c r="AI14" s="716"/>
      <c r="AJ14" s="716"/>
      <c r="AK14" s="655"/>
      <c r="AL14" s="717" t="s">
        <v>68</v>
      </c>
      <c r="AM14" s="716"/>
      <c r="AN14" s="716"/>
      <c r="AO14" s="716"/>
      <c r="AP14" s="716"/>
      <c r="AQ14" s="716"/>
      <c r="AR14" s="716"/>
      <c r="AS14" s="716"/>
      <c r="AT14" s="716"/>
      <c r="AU14" s="718"/>
      <c r="AV14" s="715" t="s">
        <v>69</v>
      </c>
      <c r="AW14" s="716"/>
      <c r="AX14" s="716"/>
      <c r="AY14" s="716"/>
      <c r="AZ14" s="716"/>
      <c r="BA14" s="716"/>
      <c r="BB14" s="716"/>
      <c r="BC14" s="716"/>
      <c r="BD14" s="716"/>
      <c r="BE14" s="655"/>
      <c r="BF14" s="717" t="s">
        <v>70</v>
      </c>
      <c r="BG14" s="716"/>
      <c r="BH14" s="716"/>
      <c r="BI14" s="716"/>
      <c r="BJ14" s="716"/>
      <c r="BK14" s="716"/>
      <c r="BL14" s="716"/>
      <c r="BM14" s="716"/>
      <c r="BN14" s="716"/>
      <c r="BO14" s="718"/>
      <c r="BP14" s="715" t="s">
        <v>71</v>
      </c>
      <c r="BQ14" s="716"/>
      <c r="BR14" s="716"/>
      <c r="BS14" s="716"/>
      <c r="BT14" s="716"/>
      <c r="BU14" s="716"/>
      <c r="BV14" s="716"/>
      <c r="BW14" s="716"/>
      <c r="BX14" s="716"/>
      <c r="BY14" s="655"/>
      <c r="BZ14" s="715" t="s">
        <v>72</v>
      </c>
      <c r="CA14" s="716"/>
      <c r="CB14" s="716"/>
      <c r="CC14" s="716"/>
      <c r="CD14" s="716"/>
      <c r="CE14" s="716"/>
      <c r="CF14" s="716"/>
      <c r="CG14" s="716"/>
      <c r="CH14" s="716"/>
      <c r="CI14" s="655"/>
      <c r="CJ14" s="717" t="s">
        <v>73</v>
      </c>
      <c r="CK14" s="716"/>
      <c r="CL14" s="716"/>
      <c r="CM14" s="716"/>
      <c r="CN14" s="716"/>
      <c r="CO14" s="716"/>
      <c r="CP14" s="716"/>
      <c r="CQ14" s="716"/>
      <c r="CR14" s="716"/>
      <c r="CS14" s="718"/>
      <c r="CT14" s="715" t="s">
        <v>74</v>
      </c>
      <c r="CU14" s="716"/>
      <c r="CV14" s="716"/>
      <c r="CW14" s="716"/>
      <c r="CX14" s="716"/>
      <c r="CY14" s="716"/>
      <c r="CZ14" s="716"/>
      <c r="DA14" s="716"/>
      <c r="DB14" s="716"/>
      <c r="DC14" s="655"/>
      <c r="DD14" s="717" t="s">
        <v>75</v>
      </c>
      <c r="DE14" s="716"/>
      <c r="DF14" s="716"/>
      <c r="DG14" s="716"/>
      <c r="DH14" s="716"/>
      <c r="DI14" s="716"/>
      <c r="DJ14" s="716"/>
      <c r="DK14" s="716"/>
      <c r="DL14" s="716"/>
      <c r="DM14" s="718"/>
      <c r="DN14" s="715" t="s">
        <v>76</v>
      </c>
      <c r="DO14" s="716"/>
      <c r="DP14" s="716"/>
      <c r="DQ14" s="716"/>
      <c r="DR14" s="716"/>
      <c r="DS14" s="716"/>
      <c r="DT14" s="716"/>
      <c r="DU14" s="716"/>
      <c r="DV14" s="716"/>
      <c r="DW14" s="718"/>
      <c r="DX14" s="719" t="s">
        <v>77</v>
      </c>
      <c r="DY14" s="720"/>
      <c r="DZ14" s="721"/>
      <c r="EA14" s="722" t="s">
        <v>38</v>
      </c>
      <c r="EB14" s="600"/>
      <c r="EC14" s="168" t="s">
        <v>78</v>
      </c>
      <c r="ED14" s="723" t="s">
        <v>79</v>
      </c>
      <c r="EE14" s="724"/>
    </row>
    <row r="15" spans="2:150" ht="17.25" customHeight="1">
      <c r="B15" s="641"/>
      <c r="C15" s="601"/>
      <c r="D15" s="602"/>
      <c r="E15" s="602"/>
      <c r="F15" s="653"/>
      <c r="G15" s="656"/>
      <c r="H15" s="621" t="s">
        <v>80</v>
      </c>
      <c r="I15" s="623" t="s">
        <v>81</v>
      </c>
      <c r="J15" s="619" t="s">
        <v>38</v>
      </c>
      <c r="K15" s="694"/>
      <c r="L15" s="695"/>
      <c r="M15" s="696" t="s">
        <v>82</v>
      </c>
      <c r="N15" s="696"/>
      <c r="O15" s="696"/>
      <c r="P15" s="625" t="s">
        <v>83</v>
      </c>
      <c r="Q15" s="633" t="s">
        <v>84</v>
      </c>
      <c r="R15" s="695" t="s">
        <v>80</v>
      </c>
      <c r="S15" s="625" t="s">
        <v>81</v>
      </c>
      <c r="T15" s="619" t="s">
        <v>38</v>
      </c>
      <c r="U15" s="694"/>
      <c r="V15" s="695"/>
      <c r="W15" s="696" t="s">
        <v>82</v>
      </c>
      <c r="X15" s="696"/>
      <c r="Y15" s="696"/>
      <c r="Z15" s="625" t="s">
        <v>83</v>
      </c>
      <c r="AA15" s="619" t="s">
        <v>84</v>
      </c>
      <c r="AB15" s="621" t="s">
        <v>80</v>
      </c>
      <c r="AC15" s="623" t="s">
        <v>81</v>
      </c>
      <c r="AD15" s="619" t="s">
        <v>38</v>
      </c>
      <c r="AE15" s="694"/>
      <c r="AF15" s="695"/>
      <c r="AG15" s="696" t="s">
        <v>82</v>
      </c>
      <c r="AH15" s="696"/>
      <c r="AI15" s="696"/>
      <c r="AJ15" s="625" t="s">
        <v>83</v>
      </c>
      <c r="AK15" s="633" t="s">
        <v>84</v>
      </c>
      <c r="AL15" s="635" t="s">
        <v>80</v>
      </c>
      <c r="AM15" s="623" t="s">
        <v>81</v>
      </c>
      <c r="AN15" s="619" t="s">
        <v>38</v>
      </c>
      <c r="AO15" s="694"/>
      <c r="AP15" s="695"/>
      <c r="AQ15" s="696" t="s">
        <v>82</v>
      </c>
      <c r="AR15" s="696"/>
      <c r="AS15" s="696"/>
      <c r="AT15" s="625" t="s">
        <v>83</v>
      </c>
      <c r="AU15" s="619" t="s">
        <v>84</v>
      </c>
      <c r="AV15" s="621" t="s">
        <v>80</v>
      </c>
      <c r="AW15" s="623" t="s">
        <v>81</v>
      </c>
      <c r="AX15" s="619" t="s">
        <v>38</v>
      </c>
      <c r="AY15" s="694"/>
      <c r="AZ15" s="695"/>
      <c r="BA15" s="696" t="s">
        <v>82</v>
      </c>
      <c r="BB15" s="696"/>
      <c r="BC15" s="696"/>
      <c r="BD15" s="625" t="s">
        <v>83</v>
      </c>
      <c r="BE15" s="633" t="s">
        <v>84</v>
      </c>
      <c r="BF15" s="635" t="s">
        <v>80</v>
      </c>
      <c r="BG15" s="623" t="s">
        <v>81</v>
      </c>
      <c r="BH15" s="619" t="s">
        <v>38</v>
      </c>
      <c r="BI15" s="694"/>
      <c r="BJ15" s="695"/>
      <c r="BK15" s="696" t="s">
        <v>82</v>
      </c>
      <c r="BL15" s="696"/>
      <c r="BM15" s="696"/>
      <c r="BN15" s="625" t="s">
        <v>83</v>
      </c>
      <c r="BO15" s="619" t="s">
        <v>84</v>
      </c>
      <c r="BP15" s="621" t="s">
        <v>80</v>
      </c>
      <c r="BQ15" s="623" t="s">
        <v>81</v>
      </c>
      <c r="BR15" s="619" t="s">
        <v>38</v>
      </c>
      <c r="BS15" s="694"/>
      <c r="BT15" s="695"/>
      <c r="BU15" s="696" t="s">
        <v>82</v>
      </c>
      <c r="BV15" s="696"/>
      <c r="BW15" s="696"/>
      <c r="BX15" s="625" t="s">
        <v>83</v>
      </c>
      <c r="BY15" s="633" t="s">
        <v>84</v>
      </c>
      <c r="BZ15" s="621" t="s">
        <v>80</v>
      </c>
      <c r="CA15" s="623" t="s">
        <v>81</v>
      </c>
      <c r="CB15" s="619" t="s">
        <v>38</v>
      </c>
      <c r="CC15" s="694"/>
      <c r="CD15" s="695"/>
      <c r="CE15" s="696" t="s">
        <v>82</v>
      </c>
      <c r="CF15" s="696"/>
      <c r="CG15" s="696"/>
      <c r="CH15" s="625" t="s">
        <v>83</v>
      </c>
      <c r="CI15" s="633" t="s">
        <v>84</v>
      </c>
      <c r="CJ15" s="635" t="s">
        <v>80</v>
      </c>
      <c r="CK15" s="623" t="s">
        <v>81</v>
      </c>
      <c r="CL15" s="619" t="s">
        <v>38</v>
      </c>
      <c r="CM15" s="694"/>
      <c r="CN15" s="695"/>
      <c r="CO15" s="696" t="s">
        <v>82</v>
      </c>
      <c r="CP15" s="696"/>
      <c r="CQ15" s="696"/>
      <c r="CR15" s="625" t="s">
        <v>83</v>
      </c>
      <c r="CS15" s="619" t="s">
        <v>84</v>
      </c>
      <c r="CT15" s="621" t="s">
        <v>80</v>
      </c>
      <c r="CU15" s="623" t="s">
        <v>81</v>
      </c>
      <c r="CV15" s="619" t="s">
        <v>38</v>
      </c>
      <c r="CW15" s="694"/>
      <c r="CX15" s="695"/>
      <c r="CY15" s="697" t="s">
        <v>82</v>
      </c>
      <c r="CZ15" s="698"/>
      <c r="DA15" s="699"/>
      <c r="DB15" s="625" t="s">
        <v>83</v>
      </c>
      <c r="DC15" s="633" t="s">
        <v>84</v>
      </c>
      <c r="DD15" s="635" t="s">
        <v>80</v>
      </c>
      <c r="DE15" s="623" t="s">
        <v>81</v>
      </c>
      <c r="DF15" s="619" t="s">
        <v>38</v>
      </c>
      <c r="DG15" s="694"/>
      <c r="DH15" s="695"/>
      <c r="DI15" s="696" t="s">
        <v>82</v>
      </c>
      <c r="DJ15" s="696"/>
      <c r="DK15" s="696"/>
      <c r="DL15" s="625" t="s">
        <v>83</v>
      </c>
      <c r="DM15" s="619" t="s">
        <v>84</v>
      </c>
      <c r="DN15" s="621" t="s">
        <v>80</v>
      </c>
      <c r="DO15" s="623" t="s">
        <v>81</v>
      </c>
      <c r="DP15" s="619" t="s">
        <v>38</v>
      </c>
      <c r="DQ15" s="694"/>
      <c r="DR15" s="695"/>
      <c r="DS15" s="696" t="s">
        <v>82</v>
      </c>
      <c r="DT15" s="696"/>
      <c r="DU15" s="696"/>
      <c r="DV15" s="625" t="s">
        <v>83</v>
      </c>
      <c r="DW15" s="619" t="s">
        <v>84</v>
      </c>
      <c r="DX15" s="627" t="s">
        <v>85</v>
      </c>
      <c r="DY15" s="629" t="s">
        <v>86</v>
      </c>
      <c r="DZ15" s="629" t="s">
        <v>87</v>
      </c>
      <c r="EA15" s="631" t="s">
        <v>88</v>
      </c>
      <c r="EB15" s="577" t="s">
        <v>89</v>
      </c>
      <c r="EC15" s="169" t="s">
        <v>90</v>
      </c>
      <c r="ED15" s="170" t="s">
        <v>91</v>
      </c>
      <c r="EE15" s="171" t="s">
        <v>92</v>
      </c>
    </row>
    <row r="16" spans="2:150" ht="32.25" customHeight="1" thickBot="1">
      <c r="B16" s="642"/>
      <c r="C16" s="603"/>
      <c r="D16" s="604"/>
      <c r="E16" s="604"/>
      <c r="F16" s="654"/>
      <c r="G16" s="657"/>
      <c r="H16" s="622"/>
      <c r="I16" s="624"/>
      <c r="J16" s="39" t="s">
        <v>85</v>
      </c>
      <c r="K16" s="39" t="s">
        <v>86</v>
      </c>
      <c r="L16" s="39" t="s">
        <v>93</v>
      </c>
      <c r="M16" s="40" t="s">
        <v>81</v>
      </c>
      <c r="N16" s="40" t="s">
        <v>94</v>
      </c>
      <c r="O16" s="40" t="s">
        <v>95</v>
      </c>
      <c r="P16" s="626"/>
      <c r="Q16" s="634"/>
      <c r="R16" s="708"/>
      <c r="S16" s="626"/>
      <c r="T16" s="39" t="s">
        <v>85</v>
      </c>
      <c r="U16" s="39" t="s">
        <v>86</v>
      </c>
      <c r="V16" s="39" t="s">
        <v>93</v>
      </c>
      <c r="W16" s="39" t="s">
        <v>81</v>
      </c>
      <c r="X16" s="39" t="s">
        <v>94</v>
      </c>
      <c r="Y16" s="39" t="s">
        <v>95</v>
      </c>
      <c r="Z16" s="626"/>
      <c r="AA16" s="620"/>
      <c r="AB16" s="622"/>
      <c r="AC16" s="624"/>
      <c r="AD16" s="39" t="s">
        <v>85</v>
      </c>
      <c r="AE16" s="39" t="s">
        <v>86</v>
      </c>
      <c r="AF16" s="39" t="s">
        <v>93</v>
      </c>
      <c r="AG16" s="40" t="s">
        <v>81</v>
      </c>
      <c r="AH16" s="40" t="s">
        <v>94</v>
      </c>
      <c r="AI16" s="40" t="s">
        <v>95</v>
      </c>
      <c r="AJ16" s="626"/>
      <c r="AK16" s="634"/>
      <c r="AL16" s="636"/>
      <c r="AM16" s="624"/>
      <c r="AN16" s="39" t="s">
        <v>85</v>
      </c>
      <c r="AO16" s="39" t="s">
        <v>86</v>
      </c>
      <c r="AP16" s="39" t="s">
        <v>93</v>
      </c>
      <c r="AQ16" s="40" t="s">
        <v>81</v>
      </c>
      <c r="AR16" s="40" t="s">
        <v>94</v>
      </c>
      <c r="AS16" s="40" t="s">
        <v>95</v>
      </c>
      <c r="AT16" s="626"/>
      <c r="AU16" s="620"/>
      <c r="AV16" s="622"/>
      <c r="AW16" s="624"/>
      <c r="AX16" s="39" t="s">
        <v>85</v>
      </c>
      <c r="AY16" s="39" t="s">
        <v>86</v>
      </c>
      <c r="AZ16" s="39" t="s">
        <v>93</v>
      </c>
      <c r="BA16" s="40" t="s">
        <v>81</v>
      </c>
      <c r="BB16" s="40" t="s">
        <v>94</v>
      </c>
      <c r="BC16" s="40" t="s">
        <v>95</v>
      </c>
      <c r="BD16" s="626"/>
      <c r="BE16" s="634"/>
      <c r="BF16" s="636"/>
      <c r="BG16" s="624"/>
      <c r="BH16" s="39" t="s">
        <v>85</v>
      </c>
      <c r="BI16" s="39" t="s">
        <v>86</v>
      </c>
      <c r="BJ16" s="39" t="s">
        <v>93</v>
      </c>
      <c r="BK16" s="40" t="s">
        <v>81</v>
      </c>
      <c r="BL16" s="40" t="s">
        <v>94</v>
      </c>
      <c r="BM16" s="40" t="s">
        <v>95</v>
      </c>
      <c r="BN16" s="626"/>
      <c r="BO16" s="620"/>
      <c r="BP16" s="622"/>
      <c r="BQ16" s="624"/>
      <c r="BR16" s="39" t="s">
        <v>85</v>
      </c>
      <c r="BS16" s="39" t="s">
        <v>86</v>
      </c>
      <c r="BT16" s="39" t="s">
        <v>93</v>
      </c>
      <c r="BU16" s="40" t="s">
        <v>81</v>
      </c>
      <c r="BV16" s="40" t="s">
        <v>94</v>
      </c>
      <c r="BW16" s="40" t="s">
        <v>95</v>
      </c>
      <c r="BX16" s="626"/>
      <c r="BY16" s="634"/>
      <c r="BZ16" s="622"/>
      <c r="CA16" s="624"/>
      <c r="CB16" s="39" t="s">
        <v>85</v>
      </c>
      <c r="CC16" s="39" t="s">
        <v>86</v>
      </c>
      <c r="CD16" s="39" t="s">
        <v>93</v>
      </c>
      <c r="CE16" s="40" t="s">
        <v>81</v>
      </c>
      <c r="CF16" s="40" t="s">
        <v>94</v>
      </c>
      <c r="CG16" s="40" t="s">
        <v>95</v>
      </c>
      <c r="CH16" s="626"/>
      <c r="CI16" s="634"/>
      <c r="CJ16" s="636"/>
      <c r="CK16" s="624"/>
      <c r="CL16" s="39" t="s">
        <v>85</v>
      </c>
      <c r="CM16" s="39" t="s">
        <v>86</v>
      </c>
      <c r="CN16" s="39" t="s">
        <v>93</v>
      </c>
      <c r="CO16" s="40" t="s">
        <v>81</v>
      </c>
      <c r="CP16" s="40" t="s">
        <v>94</v>
      </c>
      <c r="CQ16" s="40" t="s">
        <v>95</v>
      </c>
      <c r="CR16" s="626"/>
      <c r="CS16" s="620"/>
      <c r="CT16" s="622"/>
      <c r="CU16" s="624"/>
      <c r="CV16" s="39" t="s">
        <v>85</v>
      </c>
      <c r="CW16" s="39" t="s">
        <v>86</v>
      </c>
      <c r="CX16" s="39" t="s">
        <v>93</v>
      </c>
      <c r="CY16" s="40" t="s">
        <v>81</v>
      </c>
      <c r="CZ16" s="40" t="s">
        <v>94</v>
      </c>
      <c r="DA16" s="40" t="s">
        <v>95</v>
      </c>
      <c r="DB16" s="626"/>
      <c r="DC16" s="634"/>
      <c r="DD16" s="636"/>
      <c r="DE16" s="624"/>
      <c r="DF16" s="39" t="s">
        <v>85</v>
      </c>
      <c r="DG16" s="39" t="s">
        <v>86</v>
      </c>
      <c r="DH16" s="39" t="s">
        <v>93</v>
      </c>
      <c r="DI16" s="40" t="s">
        <v>81</v>
      </c>
      <c r="DJ16" s="40" t="s">
        <v>94</v>
      </c>
      <c r="DK16" s="40" t="s">
        <v>95</v>
      </c>
      <c r="DL16" s="626"/>
      <c r="DM16" s="620"/>
      <c r="DN16" s="622"/>
      <c r="DO16" s="624"/>
      <c r="DP16" s="39" t="s">
        <v>85</v>
      </c>
      <c r="DQ16" s="39" t="s">
        <v>86</v>
      </c>
      <c r="DR16" s="39" t="s">
        <v>93</v>
      </c>
      <c r="DS16" s="40" t="s">
        <v>81</v>
      </c>
      <c r="DT16" s="40" t="s">
        <v>94</v>
      </c>
      <c r="DU16" s="40" t="s">
        <v>95</v>
      </c>
      <c r="DV16" s="626"/>
      <c r="DW16" s="620"/>
      <c r="DX16" s="628"/>
      <c r="DY16" s="630"/>
      <c r="DZ16" s="630"/>
      <c r="EA16" s="632"/>
      <c r="EB16" s="578"/>
      <c r="EC16" s="440" t="s">
        <v>96</v>
      </c>
      <c r="ED16" s="441" t="s">
        <v>97</v>
      </c>
      <c r="EE16" s="442" t="s">
        <v>97</v>
      </c>
      <c r="EF16" s="499" t="s">
        <v>98</v>
      </c>
      <c r="EG16" s="499" t="s">
        <v>88</v>
      </c>
      <c r="EH16" s="499" t="s">
        <v>99</v>
      </c>
      <c r="EI16" s="499" t="s">
        <v>100</v>
      </c>
      <c r="EJ16" s="499" t="s">
        <v>101</v>
      </c>
      <c r="EK16" s="499" t="s">
        <v>102</v>
      </c>
      <c r="EL16" s="499" t="s">
        <v>103</v>
      </c>
      <c r="EM16" s="499" t="s">
        <v>104</v>
      </c>
      <c r="EN16" s="499" t="s">
        <v>105</v>
      </c>
      <c r="EO16" s="499" t="s">
        <v>106</v>
      </c>
      <c r="EP16" s="499" t="s">
        <v>107</v>
      </c>
      <c r="EQ16" s="499" t="s">
        <v>108</v>
      </c>
      <c r="ER16" s="499" t="s">
        <v>109</v>
      </c>
      <c r="ES16" s="499" t="s">
        <v>110</v>
      </c>
      <c r="ET16" s="499" t="s">
        <v>111</v>
      </c>
    </row>
    <row r="17" spans="1:150" ht="100.5" customHeight="1" thickBot="1">
      <c r="A17" s="306"/>
      <c r="B17" s="643" t="s">
        <v>112</v>
      </c>
      <c r="C17" s="700" t="s">
        <v>210</v>
      </c>
      <c r="D17" s="700"/>
      <c r="E17" s="701"/>
      <c r="F17" s="307" t="s">
        <v>113</v>
      </c>
      <c r="G17" s="308" t="s">
        <v>114</v>
      </c>
      <c r="H17" s="309"/>
      <c r="I17" s="43"/>
      <c r="J17" s="338"/>
      <c r="K17" s="338"/>
      <c r="L17" s="338"/>
      <c r="M17" s="43"/>
      <c r="N17" s="43"/>
      <c r="O17" s="43"/>
      <c r="P17" s="44"/>
      <c r="Q17" s="102"/>
      <c r="R17" s="309"/>
      <c r="S17" s="43"/>
      <c r="T17" s="338"/>
      <c r="U17" s="338"/>
      <c r="V17" s="338"/>
      <c r="W17" s="338"/>
      <c r="X17" s="43"/>
      <c r="Y17" s="43"/>
      <c r="Z17" s="44"/>
      <c r="AA17" s="102"/>
      <c r="AB17" s="309"/>
      <c r="AC17" s="43"/>
      <c r="AD17" s="338"/>
      <c r="AE17" s="338"/>
      <c r="AF17" s="338"/>
      <c r="AG17" s="338"/>
      <c r="AH17" s="43"/>
      <c r="AI17" s="43"/>
      <c r="AJ17" s="44"/>
      <c r="AK17" s="102"/>
      <c r="AL17" s="309"/>
      <c r="AM17" s="43"/>
      <c r="AN17" s="338"/>
      <c r="AO17" s="338"/>
      <c r="AP17" s="338"/>
      <c r="AQ17" s="338"/>
      <c r="AR17" s="43"/>
      <c r="AS17" s="43"/>
      <c r="AT17" s="396"/>
      <c r="AU17" s="102"/>
      <c r="AV17" s="397"/>
      <c r="AW17" s="404"/>
      <c r="AX17" s="405"/>
      <c r="AY17" s="406"/>
      <c r="AZ17" s="406"/>
      <c r="BA17" s="406"/>
      <c r="BB17" s="43"/>
      <c r="BC17" s="43"/>
      <c r="BD17" s="404"/>
      <c r="BE17" s="102"/>
      <c r="BF17" s="397"/>
      <c r="BG17" s="410"/>
      <c r="BH17" s="411"/>
      <c r="BI17" s="411"/>
      <c r="BJ17" s="411"/>
      <c r="BK17" s="411"/>
      <c r="BL17" s="43"/>
      <c r="BM17" s="43"/>
      <c r="BN17" s="44"/>
      <c r="BO17" s="102"/>
      <c r="BP17" s="309" t="s">
        <v>216</v>
      </c>
      <c r="BQ17" s="43" t="s">
        <v>216</v>
      </c>
      <c r="BR17" s="338"/>
      <c r="BS17" s="338"/>
      <c r="BT17" s="338"/>
      <c r="BU17" s="338" t="s">
        <v>223</v>
      </c>
      <c r="BV17" s="43"/>
      <c r="BW17" s="43" t="s">
        <v>223</v>
      </c>
      <c r="BX17" s="44" t="s">
        <v>222</v>
      </c>
      <c r="BY17" s="102"/>
      <c r="BZ17" s="309"/>
      <c r="CA17" s="43"/>
      <c r="CB17" s="338"/>
      <c r="CC17" s="338"/>
      <c r="CD17" s="338"/>
      <c r="CE17" s="338"/>
      <c r="CF17" s="43"/>
      <c r="CG17" s="43"/>
      <c r="CH17" s="44"/>
      <c r="CI17" s="102"/>
      <c r="CJ17" s="397"/>
      <c r="CK17" s="404"/>
      <c r="CL17" s="427"/>
      <c r="CM17" s="428"/>
      <c r="CN17" s="428"/>
      <c r="CO17" s="428"/>
      <c r="CP17" s="43"/>
      <c r="CQ17" s="43"/>
      <c r="CR17" s="44"/>
      <c r="CS17" s="102"/>
      <c r="CT17" s="148" t="s">
        <v>115</v>
      </c>
      <c r="CU17" s="510"/>
      <c r="CV17" s="511">
        <v>20000</v>
      </c>
      <c r="CW17" s="338"/>
      <c r="CX17" s="338"/>
      <c r="CY17" s="338"/>
      <c r="CZ17" s="43"/>
      <c r="DA17" s="43"/>
      <c r="DB17" s="44"/>
      <c r="DC17" s="102"/>
      <c r="DD17" s="309"/>
      <c r="DE17" s="43"/>
      <c r="DF17" s="429"/>
      <c r="DG17" s="429"/>
      <c r="DH17" s="429"/>
      <c r="DI17" s="429"/>
      <c r="DJ17" s="43"/>
      <c r="DK17" s="43"/>
      <c r="DL17" s="44"/>
      <c r="DM17" s="102"/>
      <c r="DN17" s="309"/>
      <c r="DO17" s="43"/>
      <c r="DP17" s="338"/>
      <c r="DQ17" s="338"/>
      <c r="DR17" s="338"/>
      <c r="DS17" s="43"/>
      <c r="DT17" s="43"/>
      <c r="DU17" s="43"/>
      <c r="DV17" s="44"/>
      <c r="DW17" s="102"/>
      <c r="DX17" s="430">
        <f>J17+T17+AD17+AN17+AX17+BH17+BR17+CB17+CL17+CV17+DF17+DP17</f>
        <v>20000</v>
      </c>
      <c r="DY17" s="443">
        <f>K17+U17+AE17+AO17+AY17+BI17+BS17+CC17+CM17+CW17+DG17+DQ17</f>
        <v>0</v>
      </c>
      <c r="DZ17" s="443">
        <f>DX17-DY17</f>
        <v>20000</v>
      </c>
      <c r="EA17" s="43" t="s">
        <v>209</v>
      </c>
      <c r="EB17" s="43">
        <v>3721</v>
      </c>
      <c r="EC17" s="179"/>
      <c r="ED17" s="180"/>
      <c r="EE17" s="102"/>
      <c r="EF17" s="499">
        <f>EB17</f>
        <v>3721</v>
      </c>
      <c r="EG17" s="499" t="str">
        <f>EA17</f>
        <v>Pasajes Terrestres</v>
      </c>
      <c r="EH17" s="499">
        <f>J17</f>
        <v>0</v>
      </c>
      <c r="EI17" s="499">
        <f>T17</f>
        <v>0</v>
      </c>
      <c r="EJ17" s="499">
        <f>AD17</f>
        <v>0</v>
      </c>
      <c r="EK17" s="499">
        <f>AN17</f>
        <v>0</v>
      </c>
      <c r="EL17" s="499">
        <f>AX17</f>
        <v>0</v>
      </c>
      <c r="EM17" s="499">
        <f>BH17</f>
        <v>0</v>
      </c>
      <c r="EN17" s="499">
        <f>BR17</f>
        <v>0</v>
      </c>
      <c r="EO17" s="499">
        <f>CB17</f>
        <v>0</v>
      </c>
      <c r="EP17" s="499">
        <f>CL17</f>
        <v>0</v>
      </c>
      <c r="EQ17" s="499">
        <f>CV17</f>
        <v>20000</v>
      </c>
      <c r="ER17" s="499">
        <f>DF17</f>
        <v>0</v>
      </c>
      <c r="ES17" s="499">
        <f>DP17</f>
        <v>0</v>
      </c>
      <c r="ET17" s="499">
        <f>SUM(EH17:ES17)</f>
        <v>20000</v>
      </c>
    </row>
    <row r="18" spans="1:150" ht="100.5" customHeight="1" thickBot="1">
      <c r="A18" s="306"/>
      <c r="B18" s="644"/>
      <c r="C18" s="702" t="s">
        <v>211</v>
      </c>
      <c r="D18" s="703"/>
      <c r="E18" s="704"/>
      <c r="F18" s="310" t="s">
        <v>117</v>
      </c>
      <c r="G18" s="311" t="s">
        <v>118</v>
      </c>
      <c r="H18" s="138"/>
      <c r="I18" s="45"/>
      <c r="J18" s="339"/>
      <c r="K18" s="339"/>
      <c r="L18" s="339"/>
      <c r="M18" s="45"/>
      <c r="N18" s="45"/>
      <c r="O18" s="45"/>
      <c r="P18" s="48"/>
      <c r="Q18" s="106"/>
      <c r="R18" s="138"/>
      <c r="S18" s="45"/>
      <c r="T18" s="339"/>
      <c r="U18" s="339"/>
      <c r="V18" s="339"/>
      <c r="W18" s="339"/>
      <c r="X18" s="45"/>
      <c r="Y18" s="45"/>
      <c r="Z18" s="48"/>
      <c r="AA18" s="106"/>
      <c r="AB18" s="138"/>
      <c r="AC18" s="45"/>
      <c r="AD18" s="339"/>
      <c r="AE18" s="339"/>
      <c r="AF18" s="339"/>
      <c r="AG18" s="339"/>
      <c r="AH18" s="45"/>
      <c r="AI18" s="45"/>
      <c r="AJ18" s="48"/>
      <c r="AK18" s="106"/>
      <c r="AL18" s="309"/>
      <c r="AM18" s="45"/>
      <c r="AN18" s="391"/>
      <c r="AO18" s="391"/>
      <c r="AP18" s="391"/>
      <c r="AQ18" s="391"/>
      <c r="AR18" s="45"/>
      <c r="AS18" s="45"/>
      <c r="AT18" s="48"/>
      <c r="AU18" s="106"/>
      <c r="AV18" s="138"/>
      <c r="AW18" s="45"/>
      <c r="AX18" s="339"/>
      <c r="AY18" s="339"/>
      <c r="AZ18" s="339"/>
      <c r="BA18" s="339"/>
      <c r="BB18" s="45"/>
      <c r="BC18" s="45"/>
      <c r="BD18" s="391"/>
      <c r="BE18" s="106"/>
      <c r="BF18" s="412"/>
      <c r="BG18" s="390"/>
      <c r="BH18" s="413"/>
      <c r="BI18" s="414"/>
      <c r="BJ18" s="414"/>
      <c r="BK18" s="414"/>
      <c r="BL18" s="45"/>
      <c r="BM18" s="45"/>
      <c r="BN18" s="415"/>
      <c r="BO18" s="106"/>
      <c r="BP18" s="138" t="s">
        <v>223</v>
      </c>
      <c r="BQ18" s="45" t="s">
        <v>223</v>
      </c>
      <c r="BR18" s="339"/>
      <c r="BS18" s="339"/>
      <c r="BT18" s="339"/>
      <c r="BU18" s="339"/>
      <c r="BV18" s="45"/>
      <c r="BW18" s="45"/>
      <c r="BX18" s="48" t="s">
        <v>224</v>
      </c>
      <c r="BY18" s="106"/>
      <c r="BZ18" s="412"/>
      <c r="CA18" s="420"/>
      <c r="CB18" s="390"/>
      <c r="CC18" s="390"/>
      <c r="CD18" s="390"/>
      <c r="CE18" s="390"/>
      <c r="CF18" s="45"/>
      <c r="CG18" s="45"/>
      <c r="CH18" s="48"/>
      <c r="CI18" s="106"/>
      <c r="CJ18" s="138"/>
      <c r="CK18" s="45"/>
      <c r="CL18" s="339"/>
      <c r="CM18" s="339"/>
      <c r="CN18" s="339"/>
      <c r="CO18" s="339"/>
      <c r="CP18" s="45"/>
      <c r="CQ18" s="45"/>
      <c r="CR18" s="48"/>
      <c r="CS18" s="106"/>
      <c r="CT18" s="148" t="s">
        <v>115</v>
      </c>
      <c r="CU18" s="344"/>
      <c r="CV18" s="357">
        <v>20000</v>
      </c>
      <c r="CW18" s="339"/>
      <c r="CX18" s="339"/>
      <c r="CY18" s="339"/>
      <c r="CZ18" s="45"/>
      <c r="DA18" s="45"/>
      <c r="DB18" s="48"/>
      <c r="DC18" s="106"/>
      <c r="DD18" s="138"/>
      <c r="DE18" s="45"/>
      <c r="DF18" s="339"/>
      <c r="DG18" s="339"/>
      <c r="DH18" s="339"/>
      <c r="DI18" s="339"/>
      <c r="DJ18" s="45"/>
      <c r="DK18" s="45"/>
      <c r="DL18" s="48"/>
      <c r="DM18" s="106"/>
      <c r="DN18" s="138"/>
      <c r="DO18" s="45"/>
      <c r="DP18" s="339"/>
      <c r="DQ18" s="339"/>
      <c r="DR18" s="339"/>
      <c r="DS18" s="45"/>
      <c r="DT18" s="45"/>
      <c r="DU18" s="45"/>
      <c r="DV18" s="48"/>
      <c r="DW18" s="106"/>
      <c r="DX18" s="163">
        <f t="shared" ref="DX18" si="0">J18+T18+AD18+AN18+AX18+BH18+BR18+CB18+CL18+CV18+DF18+DP18</f>
        <v>20000</v>
      </c>
      <c r="DY18" s="444">
        <f t="shared" ref="DY18" si="1">K18+U18+AE18+AO18+AY18+BI18+BS18+CC18+CM18+CW18+DG18+DQ18</f>
        <v>0</v>
      </c>
      <c r="DZ18" s="444">
        <f t="shared" ref="DZ18" si="2">DX18-DY18</f>
        <v>20000</v>
      </c>
      <c r="EA18" s="45" t="s">
        <v>119</v>
      </c>
      <c r="EB18" s="45">
        <v>3751</v>
      </c>
      <c r="EC18" s="194"/>
      <c r="ED18" s="445"/>
      <c r="EE18" s="106"/>
      <c r="EF18" s="499">
        <f t="shared" ref="EF18" si="3">EB18</f>
        <v>3751</v>
      </c>
      <c r="EG18" s="499" t="str">
        <f t="shared" ref="EG18" si="4">EA18</f>
        <v>Becas y otras ayudas para programas de capacitación.</v>
      </c>
      <c r="EH18" s="499">
        <f t="shared" ref="EH18" si="5">J18</f>
        <v>0</v>
      </c>
      <c r="EI18" s="499">
        <f t="shared" ref="EI18" si="6">T18</f>
        <v>0</v>
      </c>
      <c r="EJ18" s="499">
        <f t="shared" ref="EJ18" si="7">AD18</f>
        <v>0</v>
      </c>
      <c r="EK18" s="499">
        <f t="shared" ref="EK18" si="8">AN18</f>
        <v>0</v>
      </c>
      <c r="EL18" s="499">
        <f t="shared" ref="EL18" si="9">AX18</f>
        <v>0</v>
      </c>
      <c r="EM18" s="499">
        <f t="shared" ref="EM18" si="10">BH18</f>
        <v>0</v>
      </c>
      <c r="EN18" s="499">
        <f t="shared" ref="EN18" si="11">BR18</f>
        <v>0</v>
      </c>
      <c r="EO18" s="499">
        <f t="shared" ref="EO18" si="12">CB18</f>
        <v>0</v>
      </c>
      <c r="EP18" s="499">
        <f t="shared" ref="EP18" si="13">CL18</f>
        <v>0</v>
      </c>
      <c r="EQ18" s="499">
        <f t="shared" ref="EQ18" si="14">CV18</f>
        <v>20000</v>
      </c>
      <c r="ER18" s="499">
        <f t="shared" ref="ER18" si="15">DF18</f>
        <v>0</v>
      </c>
      <c r="ES18" s="499">
        <f t="shared" ref="ES18" si="16">DP18</f>
        <v>0</v>
      </c>
      <c r="ET18" s="499">
        <f t="shared" ref="ET18" si="17">SUM(EH18:ES18)</f>
        <v>20000</v>
      </c>
    </row>
    <row r="19" spans="1:150" ht="100.5" customHeight="1">
      <c r="A19" s="306"/>
      <c r="B19" s="645" t="s">
        <v>120</v>
      </c>
      <c r="C19" s="705" t="s">
        <v>121</v>
      </c>
      <c r="D19" s="706"/>
      <c r="E19" s="707"/>
      <c r="F19" s="312" t="s">
        <v>122</v>
      </c>
      <c r="G19" s="313" t="s">
        <v>118</v>
      </c>
      <c r="H19" s="314"/>
      <c r="I19" s="340"/>
      <c r="J19" s="341"/>
      <c r="K19" s="341"/>
      <c r="L19" s="341"/>
      <c r="M19" s="340"/>
      <c r="N19" s="340"/>
      <c r="O19" s="340"/>
      <c r="P19" s="342"/>
      <c r="Q19" s="373"/>
      <c r="R19" s="314"/>
      <c r="S19" s="340"/>
      <c r="T19" s="341"/>
      <c r="U19" s="341"/>
      <c r="V19" s="341"/>
      <c r="W19" s="341"/>
      <c r="X19" s="340"/>
      <c r="Y19" s="340"/>
      <c r="Z19" s="342"/>
      <c r="AA19" s="373"/>
      <c r="AB19" s="314"/>
      <c r="AC19" s="340"/>
      <c r="AD19" s="341"/>
      <c r="AE19" s="341"/>
      <c r="AF19" s="341"/>
      <c r="AG19" s="341"/>
      <c r="AH19" s="340"/>
      <c r="AI19" s="340"/>
      <c r="AJ19" s="342"/>
      <c r="AK19" s="373"/>
      <c r="AL19" s="314"/>
      <c r="AM19" s="340"/>
      <c r="AN19" s="341"/>
      <c r="AO19" s="341"/>
      <c r="AP19" s="341"/>
      <c r="AQ19" s="341"/>
      <c r="AR19" s="340"/>
      <c r="AS19" s="340"/>
      <c r="AT19" s="342"/>
      <c r="AU19" s="373"/>
      <c r="AV19" s="509" t="s">
        <v>115</v>
      </c>
      <c r="AW19" s="340"/>
      <c r="AX19" s="341"/>
      <c r="AY19" s="341"/>
      <c r="AZ19" s="341"/>
      <c r="BA19" s="341"/>
      <c r="BB19" s="340"/>
      <c r="BC19" s="340"/>
      <c r="BD19" s="407"/>
      <c r="BE19" s="373"/>
      <c r="BF19" s="314"/>
      <c r="BG19" s="340"/>
      <c r="BH19" s="341"/>
      <c r="BI19" s="341"/>
      <c r="BJ19" s="341"/>
      <c r="BK19" s="341"/>
      <c r="BL19" s="340"/>
      <c r="BM19" s="340"/>
      <c r="BN19" s="342"/>
      <c r="BO19" s="373"/>
      <c r="BP19" s="416"/>
      <c r="BQ19" s="340" t="s">
        <v>216</v>
      </c>
      <c r="BR19" s="341"/>
      <c r="BS19" s="341"/>
      <c r="BT19" s="341"/>
      <c r="BU19" s="341" t="s">
        <v>216</v>
      </c>
      <c r="BV19" s="340" t="s">
        <v>216</v>
      </c>
      <c r="BW19" s="340"/>
      <c r="BX19" s="342" t="s">
        <v>246</v>
      </c>
      <c r="BY19" s="373"/>
      <c r="BZ19" s="314"/>
      <c r="CA19" s="340" t="s">
        <v>216</v>
      </c>
      <c r="CB19" s="341"/>
      <c r="CC19" s="341"/>
      <c r="CD19" s="341"/>
      <c r="CE19" s="341" t="s">
        <v>216</v>
      </c>
      <c r="CF19" s="340" t="s">
        <v>216</v>
      </c>
      <c r="CG19" s="340"/>
      <c r="CH19" s="342" t="s">
        <v>246</v>
      </c>
      <c r="CI19" s="373"/>
      <c r="CJ19" s="314" t="s">
        <v>115</v>
      </c>
      <c r="CK19" s="340"/>
      <c r="CL19" s="341"/>
      <c r="CM19" s="341"/>
      <c r="CN19" s="341"/>
      <c r="CO19" s="341"/>
      <c r="CP19" s="340"/>
      <c r="CQ19" s="340"/>
      <c r="CR19" s="342"/>
      <c r="CS19" s="373"/>
      <c r="CT19" s="314"/>
      <c r="CU19" s="340"/>
      <c r="CV19" s="341"/>
      <c r="CW19" s="341"/>
      <c r="CX19" s="341"/>
      <c r="CY19" s="341"/>
      <c r="CZ19" s="340"/>
      <c r="DA19" s="340"/>
      <c r="DB19" s="342"/>
      <c r="DC19" s="373"/>
      <c r="DD19" s="314"/>
      <c r="DE19" s="340"/>
      <c r="DF19" s="341"/>
      <c r="DG19" s="341"/>
      <c r="DH19" s="341"/>
      <c r="DI19" s="341"/>
      <c r="DJ19" s="340"/>
      <c r="DK19" s="340"/>
      <c r="DL19" s="342"/>
      <c r="DM19" s="373"/>
      <c r="DN19" s="314"/>
      <c r="DO19" s="340"/>
      <c r="DP19" s="341"/>
      <c r="DQ19" s="341"/>
      <c r="DR19" s="341"/>
      <c r="DS19" s="340"/>
      <c r="DT19" s="340"/>
      <c r="DU19" s="340"/>
      <c r="DV19" s="342"/>
      <c r="DW19" s="373"/>
      <c r="DX19" s="431">
        <f t="shared" ref="DX19:DX28" si="18">J19+T19+AD19+AN19+AX19+BH19+BR19+CB19+CL19+CV19+DF19+DP19</f>
        <v>0</v>
      </c>
      <c r="DY19" s="446">
        <f t="shared" ref="DY19:DY28" si="19">K19+U19+AE19+AO19+AY19+BI19+BS19+CC19+CM19+CW19+DG19+DQ19</f>
        <v>0</v>
      </c>
      <c r="DZ19" s="446">
        <f t="shared" ref="DZ19:DZ29" si="20">DX19-DY19</f>
        <v>0</v>
      </c>
      <c r="EA19" s="447" t="s">
        <v>119</v>
      </c>
      <c r="EB19" s="340">
        <v>4421</v>
      </c>
      <c r="EC19" s="448"/>
      <c r="ED19" s="449"/>
      <c r="EE19" s="373"/>
      <c r="EF19" s="499">
        <f t="shared" ref="EF19:EF30" si="21">EB19</f>
        <v>4421</v>
      </c>
      <c r="EG19" s="499" t="str">
        <f t="shared" ref="EG19:EG30" si="22">EA19</f>
        <v>Becas y otras ayudas para programas de capacitación.</v>
      </c>
      <c r="EH19" s="499">
        <f t="shared" ref="EH19:EH30" si="23">J19</f>
        <v>0</v>
      </c>
      <c r="EI19" s="499">
        <f t="shared" ref="EI19:EI30" si="24">T19</f>
        <v>0</v>
      </c>
      <c r="EJ19" s="499">
        <f t="shared" ref="EJ19:EJ30" si="25">AD19</f>
        <v>0</v>
      </c>
      <c r="EK19" s="499">
        <f t="shared" ref="EK19:EK30" si="26">AN19</f>
        <v>0</v>
      </c>
      <c r="EL19" s="499">
        <f t="shared" ref="EL19:EL30" si="27">AX19</f>
        <v>0</v>
      </c>
      <c r="EM19" s="499">
        <f t="shared" ref="EM19:EM30" si="28">BH19</f>
        <v>0</v>
      </c>
      <c r="EN19" s="499">
        <f t="shared" ref="EN19:EN30" si="29">BR19</f>
        <v>0</v>
      </c>
      <c r="EO19" s="499">
        <f t="shared" ref="EO19:EO30" si="30">CB19</f>
        <v>0</v>
      </c>
      <c r="EP19" s="499">
        <f t="shared" ref="EP19:EP30" si="31">CL19</f>
        <v>0</v>
      </c>
      <c r="EQ19" s="499">
        <f t="shared" ref="EQ19:EQ30" si="32">CV19</f>
        <v>0</v>
      </c>
      <c r="ER19" s="499">
        <f t="shared" ref="ER19:ER30" si="33">DF19</f>
        <v>0</v>
      </c>
      <c r="ES19" s="499">
        <f t="shared" ref="ES19:ES30" si="34">DP19</f>
        <v>0</v>
      </c>
      <c r="ET19" s="499">
        <f t="shared" ref="ET19:ET30" si="35">SUM(EH19:ES19)</f>
        <v>0</v>
      </c>
    </row>
    <row r="20" spans="1:150" ht="100.5" customHeight="1">
      <c r="A20" s="306"/>
      <c r="B20" s="646"/>
      <c r="C20" s="659" t="s">
        <v>123</v>
      </c>
      <c r="D20" s="660"/>
      <c r="E20" s="661"/>
      <c r="F20" s="315" t="s">
        <v>124</v>
      </c>
      <c r="G20" s="316" t="s">
        <v>125</v>
      </c>
      <c r="H20" s="91"/>
      <c r="I20" s="38"/>
      <c r="J20" s="343"/>
      <c r="K20" s="343"/>
      <c r="L20" s="343"/>
      <c r="M20" s="38"/>
      <c r="N20" s="38"/>
      <c r="O20" s="38"/>
      <c r="P20" s="61"/>
      <c r="Q20" s="117"/>
      <c r="R20" s="91"/>
      <c r="S20" s="38"/>
      <c r="T20" s="343"/>
      <c r="U20" s="343"/>
      <c r="V20" s="343"/>
      <c r="W20" s="343"/>
      <c r="X20" s="38"/>
      <c r="Y20" s="38"/>
      <c r="Z20" s="61"/>
      <c r="AA20" s="117"/>
      <c r="AB20" s="91"/>
      <c r="AC20" s="38"/>
      <c r="AD20" s="343"/>
      <c r="AE20" s="343"/>
      <c r="AF20" s="343"/>
      <c r="AG20" s="343"/>
      <c r="AH20" s="38"/>
      <c r="AI20" s="38"/>
      <c r="AJ20" s="61"/>
      <c r="AK20" s="117"/>
      <c r="AL20" s="91"/>
      <c r="AM20" s="38"/>
      <c r="AN20" s="343"/>
      <c r="AO20" s="398"/>
      <c r="AP20" s="398"/>
      <c r="AQ20" s="398"/>
      <c r="AR20" s="399"/>
      <c r="AS20" s="400"/>
      <c r="AT20" s="401"/>
      <c r="AU20" s="117"/>
      <c r="AV20" s="148" t="s">
        <v>115</v>
      </c>
      <c r="AW20" s="38"/>
      <c r="AX20" s="343">
        <v>5000</v>
      </c>
      <c r="AY20" s="343"/>
      <c r="AZ20" s="343"/>
      <c r="BA20" s="343"/>
      <c r="BB20" s="38"/>
      <c r="BC20" s="38"/>
      <c r="BD20" s="408"/>
      <c r="BE20" s="117"/>
      <c r="BF20" s="148" t="s">
        <v>115</v>
      </c>
      <c r="BG20" s="497"/>
      <c r="BH20" s="343">
        <v>5000</v>
      </c>
      <c r="BI20" s="343"/>
      <c r="BJ20" s="343"/>
      <c r="BK20" s="343"/>
      <c r="BL20" s="38"/>
      <c r="BM20" s="38"/>
      <c r="BN20" s="61"/>
      <c r="BO20" s="117"/>
      <c r="BP20" s="148" t="s">
        <v>115</v>
      </c>
      <c r="BQ20" s="497"/>
      <c r="BR20" s="343">
        <v>5000</v>
      </c>
      <c r="BS20" s="343"/>
      <c r="BT20" s="343"/>
      <c r="BU20" s="343"/>
      <c r="BV20" s="38"/>
      <c r="BW20" s="38"/>
      <c r="BX20" s="61"/>
      <c r="BY20" s="117"/>
      <c r="BZ20" s="148" t="s">
        <v>115</v>
      </c>
      <c r="CA20" s="497"/>
      <c r="CB20" s="343">
        <v>5000</v>
      </c>
      <c r="CC20" s="343"/>
      <c r="CD20" s="343"/>
      <c r="CE20" s="343"/>
      <c r="CF20" s="38"/>
      <c r="CG20" s="38"/>
      <c r="CH20" s="61"/>
      <c r="CI20" s="117"/>
      <c r="CJ20" s="148"/>
      <c r="CK20" s="497"/>
      <c r="CL20" s="343"/>
      <c r="CM20" s="343"/>
      <c r="CN20" s="343"/>
      <c r="CO20" s="343"/>
      <c r="CP20" s="38"/>
      <c r="CQ20" s="38"/>
      <c r="CR20" s="61"/>
      <c r="CS20" s="117"/>
      <c r="CT20" s="148" t="s">
        <v>115</v>
      </c>
      <c r="CU20" s="497"/>
      <c r="CV20" s="343">
        <v>5000</v>
      </c>
      <c r="CW20" s="343"/>
      <c r="CX20" s="343"/>
      <c r="CY20" s="343"/>
      <c r="CZ20" s="38"/>
      <c r="DA20" s="38"/>
      <c r="DB20" s="61"/>
      <c r="DC20" s="117"/>
      <c r="DD20" s="148" t="s">
        <v>115</v>
      </c>
      <c r="DE20" s="497"/>
      <c r="DF20" s="343">
        <v>5000</v>
      </c>
      <c r="DG20" s="343"/>
      <c r="DH20" s="343"/>
      <c r="DI20" s="343"/>
      <c r="DJ20" s="38"/>
      <c r="DK20" s="38"/>
      <c r="DL20" s="61"/>
      <c r="DM20" s="117"/>
      <c r="DN20" s="91"/>
      <c r="DO20" s="38"/>
      <c r="DP20" s="343"/>
      <c r="DQ20" s="343"/>
      <c r="DR20" s="343"/>
      <c r="DS20" s="38"/>
      <c r="DT20" s="38"/>
      <c r="DU20" s="38"/>
      <c r="DV20" s="61"/>
      <c r="DW20" s="117"/>
      <c r="DX20" s="162">
        <f t="shared" si="18"/>
        <v>30000</v>
      </c>
      <c r="DY20" s="450">
        <f t="shared" si="19"/>
        <v>0</v>
      </c>
      <c r="DZ20" s="450">
        <f t="shared" si="20"/>
        <v>30000</v>
      </c>
      <c r="EA20" s="38" t="s">
        <v>126</v>
      </c>
      <c r="EB20" s="183">
        <v>3611</v>
      </c>
      <c r="EC20" s="184"/>
      <c r="ED20" s="190"/>
      <c r="EE20" s="117"/>
      <c r="EF20" s="499">
        <f t="shared" si="21"/>
        <v>3611</v>
      </c>
      <c r="EG20" s="499" t="str">
        <f t="shared" si="22"/>
        <v>Difusión por radio, televisión y otros medios de mensajes comerciales.</v>
      </c>
      <c r="EH20" s="499">
        <f t="shared" si="23"/>
        <v>0</v>
      </c>
      <c r="EI20" s="499">
        <f t="shared" si="24"/>
        <v>0</v>
      </c>
      <c r="EJ20" s="499">
        <f t="shared" si="25"/>
        <v>0</v>
      </c>
      <c r="EK20" s="499">
        <f t="shared" si="26"/>
        <v>0</v>
      </c>
      <c r="EL20" s="499">
        <f t="shared" si="27"/>
        <v>5000</v>
      </c>
      <c r="EM20" s="499">
        <f t="shared" si="28"/>
        <v>5000</v>
      </c>
      <c r="EN20" s="499">
        <f t="shared" si="29"/>
        <v>5000</v>
      </c>
      <c r="EO20" s="499">
        <f t="shared" si="30"/>
        <v>5000</v>
      </c>
      <c r="EP20" s="499">
        <f t="shared" si="31"/>
        <v>0</v>
      </c>
      <c r="EQ20" s="499">
        <f t="shared" si="32"/>
        <v>5000</v>
      </c>
      <c r="ER20" s="499">
        <f t="shared" si="33"/>
        <v>5000</v>
      </c>
      <c r="ES20" s="499">
        <f t="shared" si="34"/>
        <v>0</v>
      </c>
      <c r="ET20" s="499">
        <f t="shared" si="35"/>
        <v>30000</v>
      </c>
    </row>
    <row r="21" spans="1:150" ht="100.5" customHeight="1" thickBot="1">
      <c r="A21" s="306"/>
      <c r="B21" s="647"/>
      <c r="C21" s="671" t="s">
        <v>127</v>
      </c>
      <c r="D21" s="672"/>
      <c r="E21" s="673"/>
      <c r="F21" s="317" t="s">
        <v>122</v>
      </c>
      <c r="G21" s="318" t="s">
        <v>118</v>
      </c>
      <c r="H21" s="319"/>
      <c r="I21" s="344"/>
      <c r="J21" s="345"/>
      <c r="K21" s="345"/>
      <c r="L21" s="345"/>
      <c r="M21" s="344"/>
      <c r="N21" s="346"/>
      <c r="O21" s="346"/>
      <c r="P21" s="347"/>
      <c r="Q21" s="346"/>
      <c r="R21" s="319"/>
      <c r="S21" s="344"/>
      <c r="T21" s="345"/>
      <c r="U21" s="345"/>
      <c r="V21" s="345"/>
      <c r="W21" s="345"/>
      <c r="X21" s="344"/>
      <c r="Y21" s="383"/>
      <c r="Z21" s="347"/>
      <c r="AA21" s="377"/>
      <c r="AB21" s="319"/>
      <c r="AC21" s="344"/>
      <c r="AD21" s="345"/>
      <c r="AE21" s="345"/>
      <c r="AF21" s="345"/>
      <c r="AG21" s="345"/>
      <c r="AH21" s="344"/>
      <c r="AI21" s="346"/>
      <c r="AJ21" s="347"/>
      <c r="AK21" s="377"/>
      <c r="AL21" s="319"/>
      <c r="AM21" s="344"/>
      <c r="AN21" s="345"/>
      <c r="AO21" s="345"/>
      <c r="AP21" s="345"/>
      <c r="AQ21" s="345"/>
      <c r="AR21" s="344"/>
      <c r="AS21" s="383"/>
      <c r="AT21" s="347"/>
      <c r="AU21" s="377"/>
      <c r="AV21" s="319"/>
      <c r="AW21" s="344"/>
      <c r="AX21" s="357"/>
      <c r="AY21" s="357"/>
      <c r="AZ21" s="357"/>
      <c r="BA21" s="357"/>
      <c r="BB21" s="344"/>
      <c r="BC21" s="344"/>
      <c r="BD21" s="347"/>
      <c r="BE21" s="377"/>
      <c r="BF21" s="319"/>
      <c r="BG21" s="344"/>
      <c r="BH21" s="357"/>
      <c r="BI21" s="357"/>
      <c r="BJ21" s="357"/>
      <c r="BK21" s="357"/>
      <c r="BL21" s="344"/>
      <c r="BM21" s="344"/>
      <c r="BN21" s="347"/>
      <c r="BO21" s="377"/>
      <c r="BP21" s="319"/>
      <c r="BQ21" s="344"/>
      <c r="BR21" s="357"/>
      <c r="BS21" s="357"/>
      <c r="BT21" s="357"/>
      <c r="BU21" s="357"/>
      <c r="BV21" s="344"/>
      <c r="BW21" s="344"/>
      <c r="BX21" s="347"/>
      <c r="BY21" s="377"/>
      <c r="BZ21" s="319"/>
      <c r="CA21" s="344"/>
      <c r="CB21" s="357"/>
      <c r="CC21" s="357"/>
      <c r="CD21" s="357"/>
      <c r="CE21" s="357"/>
      <c r="CF21" s="344"/>
      <c r="CG21" s="344"/>
      <c r="CH21" s="347"/>
      <c r="CI21" s="377"/>
      <c r="CJ21" s="424" t="s">
        <v>115</v>
      </c>
      <c r="CK21" s="344"/>
      <c r="CL21" s="357"/>
      <c r="CM21" s="357"/>
      <c r="CN21" s="357"/>
      <c r="CO21" s="357"/>
      <c r="CP21" s="344"/>
      <c r="CQ21" s="344"/>
      <c r="CR21" s="347"/>
      <c r="CS21" s="377"/>
      <c r="CT21" s="424" t="s">
        <v>115</v>
      </c>
      <c r="CU21" s="344"/>
      <c r="CV21" s="357"/>
      <c r="CW21" s="357"/>
      <c r="CX21" s="357"/>
      <c r="CY21" s="357"/>
      <c r="CZ21" s="344"/>
      <c r="DA21" s="344"/>
      <c r="DB21" s="347"/>
      <c r="DC21" s="377"/>
      <c r="DD21" s="424" t="s">
        <v>115</v>
      </c>
      <c r="DE21" s="344"/>
      <c r="DF21" s="357"/>
      <c r="DG21" s="357"/>
      <c r="DH21" s="357"/>
      <c r="DI21" s="357"/>
      <c r="DJ21" s="344"/>
      <c r="DK21" s="344"/>
      <c r="DL21" s="347"/>
      <c r="DM21" s="377"/>
      <c r="DN21" s="424" t="s">
        <v>115</v>
      </c>
      <c r="DO21" s="344"/>
      <c r="DP21" s="357"/>
      <c r="DQ21" s="357"/>
      <c r="DR21" s="357"/>
      <c r="DS21" s="344"/>
      <c r="DT21" s="344"/>
      <c r="DU21" s="344"/>
      <c r="DV21" s="347"/>
      <c r="DW21" s="377"/>
      <c r="DX21" s="432">
        <f t="shared" si="18"/>
        <v>0</v>
      </c>
      <c r="DY21" s="451">
        <f t="shared" si="19"/>
        <v>0</v>
      </c>
      <c r="DZ21" s="451">
        <f t="shared" si="20"/>
        <v>0</v>
      </c>
      <c r="EA21" s="344" t="s">
        <v>119</v>
      </c>
      <c r="EB21" s="344">
        <v>4421</v>
      </c>
      <c r="EC21" s="452"/>
      <c r="ED21" s="453"/>
      <c r="EE21" s="377"/>
      <c r="EF21" s="499">
        <f t="shared" si="21"/>
        <v>4421</v>
      </c>
      <c r="EG21" s="499" t="str">
        <f t="shared" si="22"/>
        <v>Becas y otras ayudas para programas de capacitación.</v>
      </c>
      <c r="EH21" s="499">
        <f t="shared" si="23"/>
        <v>0</v>
      </c>
      <c r="EI21" s="499">
        <f t="shared" si="24"/>
        <v>0</v>
      </c>
      <c r="EJ21" s="499">
        <f t="shared" si="25"/>
        <v>0</v>
      </c>
      <c r="EK21" s="499">
        <f t="shared" si="26"/>
        <v>0</v>
      </c>
      <c r="EL21" s="499">
        <f t="shared" si="27"/>
        <v>0</v>
      </c>
      <c r="EM21" s="499">
        <f t="shared" si="28"/>
        <v>0</v>
      </c>
      <c r="EN21" s="499">
        <f t="shared" si="29"/>
        <v>0</v>
      </c>
      <c r="EO21" s="499">
        <f t="shared" si="30"/>
        <v>0</v>
      </c>
      <c r="EP21" s="499">
        <f t="shared" si="31"/>
        <v>0</v>
      </c>
      <c r="EQ21" s="499">
        <f t="shared" si="32"/>
        <v>0</v>
      </c>
      <c r="ER21" s="499">
        <f t="shared" si="33"/>
        <v>0</v>
      </c>
      <c r="ES21" s="499">
        <f t="shared" si="34"/>
        <v>0</v>
      </c>
      <c r="ET21" s="499">
        <f t="shared" si="35"/>
        <v>0</v>
      </c>
    </row>
    <row r="22" spans="1:150" ht="100.5" customHeight="1" thickBot="1">
      <c r="A22" s="320"/>
      <c r="B22" s="321" t="s">
        <v>128</v>
      </c>
      <c r="C22" s="674" t="s">
        <v>129</v>
      </c>
      <c r="D22" s="675"/>
      <c r="E22" s="676"/>
      <c r="F22" s="322" t="s">
        <v>124</v>
      </c>
      <c r="G22" s="323" t="s">
        <v>130</v>
      </c>
      <c r="H22" s="324"/>
      <c r="I22" s="348"/>
      <c r="J22" s="349"/>
      <c r="K22" s="350"/>
      <c r="L22" s="350"/>
      <c r="M22" s="351"/>
      <c r="N22" s="352"/>
      <c r="O22" s="352"/>
      <c r="P22" s="353"/>
      <c r="Q22" s="374"/>
      <c r="R22" s="375"/>
      <c r="S22" s="348"/>
      <c r="T22" s="349"/>
      <c r="U22" s="349"/>
      <c r="V22" s="349"/>
      <c r="W22" s="349"/>
      <c r="X22" s="348"/>
      <c r="Y22" s="348"/>
      <c r="Z22" s="353"/>
      <c r="AA22" s="374"/>
      <c r="AB22" s="375"/>
      <c r="AC22" s="348"/>
      <c r="AD22" s="349"/>
      <c r="AE22" s="349"/>
      <c r="AF22" s="349"/>
      <c r="AG22" s="349"/>
      <c r="AH22" s="348"/>
      <c r="AI22" s="348"/>
      <c r="AJ22" s="353"/>
      <c r="AK22" s="374"/>
      <c r="AL22" s="392" t="s">
        <v>115</v>
      </c>
      <c r="AM22" s="348"/>
      <c r="AN22" s="349"/>
      <c r="AO22" s="349"/>
      <c r="AP22" s="349"/>
      <c r="AQ22" s="349"/>
      <c r="AR22" s="348"/>
      <c r="AS22" s="348"/>
      <c r="AT22" s="353"/>
      <c r="AU22" s="374"/>
      <c r="AV22" s="521" t="s">
        <v>223</v>
      </c>
      <c r="AW22" s="522" t="s">
        <v>216</v>
      </c>
      <c r="AX22" s="409"/>
      <c r="AY22" s="409"/>
      <c r="AZ22" s="409"/>
      <c r="BA22" s="409"/>
      <c r="BB22" s="348"/>
      <c r="BC22" s="348"/>
      <c r="BD22" s="353" t="s">
        <v>238</v>
      </c>
      <c r="BE22" s="374"/>
      <c r="BF22" s="392"/>
      <c r="BG22" s="348"/>
      <c r="BH22" s="349"/>
      <c r="BI22" s="349"/>
      <c r="BJ22" s="349"/>
      <c r="BK22" s="349"/>
      <c r="BL22" s="348"/>
      <c r="BM22" s="348"/>
      <c r="BN22" s="353"/>
      <c r="BO22" s="374"/>
      <c r="BP22" s="417"/>
      <c r="BQ22" s="348"/>
      <c r="BR22" s="349"/>
      <c r="BS22" s="349"/>
      <c r="BT22" s="349"/>
      <c r="BU22" s="349"/>
      <c r="BV22" s="348"/>
      <c r="BW22" s="348"/>
      <c r="BX22" s="353"/>
      <c r="BY22" s="374"/>
      <c r="BZ22" s="324"/>
      <c r="CA22" s="348"/>
      <c r="CB22" s="421"/>
      <c r="CC22" s="421"/>
      <c r="CD22" s="421"/>
      <c r="CE22" s="421"/>
      <c r="CF22" s="348"/>
      <c r="CG22" s="425"/>
      <c r="CH22" s="353"/>
      <c r="CI22" s="374"/>
      <c r="CJ22" s="392" t="s">
        <v>115</v>
      </c>
      <c r="CK22" s="348"/>
      <c r="CL22" s="349"/>
      <c r="CM22" s="349"/>
      <c r="CN22" s="349"/>
      <c r="CO22" s="349"/>
      <c r="CP22" s="348"/>
      <c r="CQ22" s="348"/>
      <c r="CR22" s="353"/>
      <c r="CS22" s="374"/>
      <c r="CT22" s="375"/>
      <c r="CU22" s="348"/>
      <c r="CV22" s="349"/>
      <c r="CW22" s="349"/>
      <c r="CX22" s="349"/>
      <c r="CY22" s="349"/>
      <c r="CZ22" s="348"/>
      <c r="DA22" s="348"/>
      <c r="DB22" s="353"/>
      <c r="DC22" s="374"/>
      <c r="DD22" s="375"/>
      <c r="DE22" s="348"/>
      <c r="DF22" s="349"/>
      <c r="DG22" s="349"/>
      <c r="DH22" s="349"/>
      <c r="DI22" s="349"/>
      <c r="DJ22" s="348"/>
      <c r="DK22" s="348"/>
      <c r="DL22" s="353"/>
      <c r="DM22" s="374"/>
      <c r="DN22" s="392" t="s">
        <v>115</v>
      </c>
      <c r="DO22" s="348"/>
      <c r="DP22" s="349"/>
      <c r="DQ22" s="349"/>
      <c r="DR22" s="349"/>
      <c r="DS22" s="348"/>
      <c r="DT22" s="348"/>
      <c r="DU22" s="348"/>
      <c r="DV22" s="353"/>
      <c r="DW22" s="374"/>
      <c r="DX22" s="284">
        <f t="shared" si="18"/>
        <v>0</v>
      </c>
      <c r="DY22" s="454">
        <f t="shared" si="19"/>
        <v>0</v>
      </c>
      <c r="DZ22" s="454">
        <f t="shared" si="20"/>
        <v>0</v>
      </c>
      <c r="EA22" s="348" t="s">
        <v>119</v>
      </c>
      <c r="EB22" s="348">
        <v>4421</v>
      </c>
      <c r="EC22" s="455"/>
      <c r="ED22" s="456"/>
      <c r="EE22" s="374"/>
      <c r="EF22" s="499">
        <f t="shared" si="21"/>
        <v>4421</v>
      </c>
      <c r="EG22" s="499" t="str">
        <f t="shared" si="22"/>
        <v>Becas y otras ayudas para programas de capacitación.</v>
      </c>
      <c r="EH22" s="499">
        <f t="shared" si="23"/>
        <v>0</v>
      </c>
      <c r="EI22" s="499">
        <f t="shared" si="24"/>
        <v>0</v>
      </c>
      <c r="EJ22" s="499">
        <f t="shared" si="25"/>
        <v>0</v>
      </c>
      <c r="EK22" s="499">
        <f t="shared" si="26"/>
        <v>0</v>
      </c>
      <c r="EL22" s="499">
        <f t="shared" si="27"/>
        <v>0</v>
      </c>
      <c r="EM22" s="499">
        <f t="shared" si="28"/>
        <v>0</v>
      </c>
      <c r="EN22" s="499">
        <f t="shared" si="29"/>
        <v>0</v>
      </c>
      <c r="EO22" s="499">
        <f t="shared" si="30"/>
        <v>0</v>
      </c>
      <c r="EP22" s="499">
        <f t="shared" si="31"/>
        <v>0</v>
      </c>
      <c r="EQ22" s="499">
        <f t="shared" si="32"/>
        <v>0</v>
      </c>
      <c r="ER22" s="499">
        <f t="shared" si="33"/>
        <v>0</v>
      </c>
      <c r="ES22" s="499">
        <f t="shared" si="34"/>
        <v>0</v>
      </c>
      <c r="ET22" s="499">
        <f t="shared" si="35"/>
        <v>0</v>
      </c>
    </row>
    <row r="23" spans="1:150" ht="100.5" customHeight="1" thickBot="1">
      <c r="B23" s="645" t="s">
        <v>131</v>
      </c>
      <c r="C23" s="677" t="s">
        <v>132</v>
      </c>
      <c r="D23" s="678"/>
      <c r="E23" s="679"/>
      <c r="F23" s="312" t="s">
        <v>133</v>
      </c>
      <c r="G23" s="313" t="s">
        <v>118</v>
      </c>
      <c r="H23" s="314"/>
      <c r="I23" s="340" t="s">
        <v>216</v>
      </c>
      <c r="J23" s="341"/>
      <c r="K23" s="354"/>
      <c r="L23" s="354"/>
      <c r="M23" s="355"/>
      <c r="N23" s="340" t="s">
        <v>216</v>
      </c>
      <c r="O23" s="356"/>
      <c r="P23" s="342" t="s">
        <v>247</v>
      </c>
      <c r="Q23" s="373"/>
      <c r="R23" s="314"/>
      <c r="S23" s="340"/>
      <c r="T23" s="341"/>
      <c r="U23" s="354"/>
      <c r="V23" s="354"/>
      <c r="W23" s="354"/>
      <c r="X23" s="376"/>
      <c r="Y23" s="384"/>
      <c r="Z23" s="342"/>
      <c r="AA23" s="373"/>
      <c r="AB23" s="314"/>
      <c r="AC23" s="340"/>
      <c r="AD23" s="341"/>
      <c r="AE23" s="354"/>
      <c r="AF23" s="354"/>
      <c r="AG23" s="354"/>
      <c r="AH23" s="376"/>
      <c r="AI23" s="384"/>
      <c r="AJ23" s="393"/>
      <c r="AK23" s="394"/>
      <c r="AL23" s="314" t="s">
        <v>115</v>
      </c>
      <c r="AM23" s="340" t="s">
        <v>223</v>
      </c>
      <c r="AN23" s="341"/>
      <c r="AO23" s="354"/>
      <c r="AP23" s="354"/>
      <c r="AQ23" s="354"/>
      <c r="AR23" s="355"/>
      <c r="AS23" s="384"/>
      <c r="AT23" s="402"/>
      <c r="AU23" s="373"/>
      <c r="AV23" s="314" t="s">
        <v>216</v>
      </c>
      <c r="AW23" s="340" t="s">
        <v>216</v>
      </c>
      <c r="AX23" s="341"/>
      <c r="AY23" s="354"/>
      <c r="AZ23" s="354"/>
      <c r="BA23" s="354"/>
      <c r="BB23" s="376"/>
      <c r="BC23" s="517" t="s">
        <v>216</v>
      </c>
      <c r="BD23" s="794" t="s">
        <v>248</v>
      </c>
      <c r="BE23" s="373"/>
      <c r="BF23" s="314"/>
      <c r="BG23" s="340"/>
      <c r="BH23" s="341"/>
      <c r="BI23" s="354"/>
      <c r="BJ23" s="354"/>
      <c r="BK23" s="354"/>
      <c r="BL23" s="376"/>
      <c r="BM23" s="384"/>
      <c r="BN23" s="342"/>
      <c r="BO23" s="373"/>
      <c r="BP23" s="314"/>
      <c r="BQ23" s="340"/>
      <c r="BR23" s="341"/>
      <c r="BS23" s="354"/>
      <c r="BT23" s="354"/>
      <c r="BU23" s="354"/>
      <c r="BV23" s="376"/>
      <c r="BW23" s="384"/>
      <c r="BX23" s="342"/>
      <c r="BY23" s="373"/>
      <c r="BZ23" s="314" t="s">
        <v>115</v>
      </c>
      <c r="CA23" s="340"/>
      <c r="CB23" s="422"/>
      <c r="CC23" s="426"/>
      <c r="CD23" s="426"/>
      <c r="CE23" s="426"/>
      <c r="CF23" s="376"/>
      <c r="CG23" s="384"/>
      <c r="CH23" s="342"/>
      <c r="CI23" s="373"/>
      <c r="CJ23" s="314"/>
      <c r="CK23" s="340"/>
      <c r="CL23" s="341"/>
      <c r="CM23" s="354"/>
      <c r="CN23" s="354"/>
      <c r="CO23" s="354"/>
      <c r="CP23" s="376"/>
      <c r="CQ23" s="384"/>
      <c r="CR23" s="342"/>
      <c r="CS23" s="373"/>
      <c r="CT23" s="314"/>
      <c r="CU23" s="340"/>
      <c r="CV23" s="341"/>
      <c r="CW23" s="354"/>
      <c r="CX23" s="354"/>
      <c r="CY23" s="354"/>
      <c r="CZ23" s="376"/>
      <c r="DA23" s="384"/>
      <c r="DB23" s="342"/>
      <c r="DC23" s="373"/>
      <c r="DD23" s="314"/>
      <c r="DE23" s="340"/>
      <c r="DF23" s="341"/>
      <c r="DG23" s="354"/>
      <c r="DH23" s="354"/>
      <c r="DI23" s="354"/>
      <c r="DJ23" s="355"/>
      <c r="DK23" s="356"/>
      <c r="DL23" s="342"/>
      <c r="DM23" s="373"/>
      <c r="DN23" s="314" t="s">
        <v>115</v>
      </c>
      <c r="DO23" s="340"/>
      <c r="DP23" s="341"/>
      <c r="DQ23" s="354"/>
      <c r="DR23" s="354"/>
      <c r="DS23" s="355"/>
      <c r="DT23" s="356"/>
      <c r="DU23" s="356"/>
      <c r="DV23" s="342"/>
      <c r="DW23" s="373"/>
      <c r="DX23" s="431">
        <f t="shared" si="18"/>
        <v>0</v>
      </c>
      <c r="DY23" s="446">
        <f t="shared" si="19"/>
        <v>0</v>
      </c>
      <c r="DZ23" s="446">
        <f t="shared" si="20"/>
        <v>0</v>
      </c>
      <c r="EA23" s="340" t="s">
        <v>119</v>
      </c>
      <c r="EB23" s="340">
        <v>4421</v>
      </c>
      <c r="EC23" s="448"/>
      <c r="ED23" s="449"/>
      <c r="EE23" s="373"/>
      <c r="EF23" s="499">
        <f t="shared" si="21"/>
        <v>4421</v>
      </c>
      <c r="EG23" s="499" t="str">
        <f t="shared" si="22"/>
        <v>Becas y otras ayudas para programas de capacitación.</v>
      </c>
      <c r="EH23" s="499">
        <f t="shared" si="23"/>
        <v>0</v>
      </c>
      <c r="EI23" s="499">
        <f t="shared" si="24"/>
        <v>0</v>
      </c>
      <c r="EJ23" s="499">
        <f t="shared" si="25"/>
        <v>0</v>
      </c>
      <c r="EK23" s="499">
        <f t="shared" si="26"/>
        <v>0</v>
      </c>
      <c r="EL23" s="499">
        <f t="shared" si="27"/>
        <v>0</v>
      </c>
      <c r="EM23" s="499">
        <f t="shared" si="28"/>
        <v>0</v>
      </c>
      <c r="EN23" s="499">
        <f t="shared" si="29"/>
        <v>0</v>
      </c>
      <c r="EO23" s="499">
        <f t="shared" si="30"/>
        <v>0</v>
      </c>
      <c r="EP23" s="499">
        <f t="shared" si="31"/>
        <v>0</v>
      </c>
      <c r="EQ23" s="499">
        <f t="shared" si="32"/>
        <v>0</v>
      </c>
      <c r="ER23" s="499">
        <f t="shared" si="33"/>
        <v>0</v>
      </c>
      <c r="ES23" s="499">
        <f t="shared" si="34"/>
        <v>0</v>
      </c>
      <c r="ET23" s="499">
        <f t="shared" si="35"/>
        <v>0</v>
      </c>
    </row>
    <row r="24" spans="1:150" ht="100.5" customHeight="1" thickBot="1">
      <c r="B24" s="647"/>
      <c r="C24" s="680" t="s">
        <v>134</v>
      </c>
      <c r="D24" s="681"/>
      <c r="E24" s="682"/>
      <c r="F24" s="317" t="s">
        <v>135</v>
      </c>
      <c r="G24" s="318" t="s">
        <v>118</v>
      </c>
      <c r="H24" s="319"/>
      <c r="I24" s="344"/>
      <c r="J24" s="357">
        <v>0</v>
      </c>
      <c r="K24" s="357"/>
      <c r="L24" s="357"/>
      <c r="M24" s="358"/>
      <c r="N24" s="359"/>
      <c r="O24" s="359"/>
      <c r="P24" s="360"/>
      <c r="Q24" s="377"/>
      <c r="R24" s="319"/>
      <c r="S24" s="344"/>
      <c r="T24" s="357"/>
      <c r="U24" s="357"/>
      <c r="V24" s="357"/>
      <c r="W24" s="357"/>
      <c r="X24" s="358"/>
      <c r="Y24" s="385"/>
      <c r="Z24" s="360"/>
      <c r="AA24" s="377"/>
      <c r="AB24" s="319"/>
      <c r="AC24" s="344"/>
      <c r="AD24" s="357"/>
      <c r="AE24" s="357"/>
      <c r="AF24" s="357"/>
      <c r="AG24" s="357"/>
      <c r="AH24" s="358"/>
      <c r="AI24" s="359"/>
      <c r="AJ24" s="360"/>
      <c r="AK24" s="377"/>
      <c r="AL24" s="319" t="s">
        <v>115</v>
      </c>
      <c r="AM24" s="344" t="s">
        <v>223</v>
      </c>
      <c r="AN24" s="357"/>
      <c r="AO24" s="357"/>
      <c r="AP24" s="357"/>
      <c r="AQ24" s="357"/>
      <c r="AR24" s="358"/>
      <c r="AS24" s="385"/>
      <c r="AT24" s="360"/>
      <c r="AU24" s="373" t="s">
        <v>242</v>
      </c>
      <c r="AV24" s="319"/>
      <c r="AW24" s="344"/>
      <c r="AX24" s="357"/>
      <c r="AY24" s="357"/>
      <c r="AZ24" s="357"/>
      <c r="BA24" s="357"/>
      <c r="BB24" s="358"/>
      <c r="BC24" s="359"/>
      <c r="BD24" s="360"/>
      <c r="BE24" s="377"/>
      <c r="BF24" s="319"/>
      <c r="BG24" s="344"/>
      <c r="BH24" s="357"/>
      <c r="BI24" s="357"/>
      <c r="BJ24" s="357"/>
      <c r="BK24" s="357"/>
      <c r="BL24" s="358"/>
      <c r="BM24" s="359"/>
      <c r="BN24" s="360"/>
      <c r="BO24" s="377"/>
      <c r="BP24" s="319"/>
      <c r="BQ24" s="344"/>
      <c r="BR24" s="357"/>
      <c r="BS24" s="357"/>
      <c r="BT24" s="357"/>
      <c r="BU24" s="357"/>
      <c r="BV24" s="358"/>
      <c r="BW24" s="385"/>
      <c r="BX24" s="360"/>
      <c r="BY24" s="377"/>
      <c r="BZ24" s="319" t="s">
        <v>115</v>
      </c>
      <c r="CA24" s="344"/>
      <c r="CB24" s="357"/>
      <c r="CC24" s="357"/>
      <c r="CD24" s="357"/>
      <c r="CE24" s="357"/>
      <c r="CF24" s="358"/>
      <c r="CG24" s="359"/>
      <c r="CH24" s="360"/>
      <c r="CI24" s="377"/>
      <c r="CJ24" s="319"/>
      <c r="CK24" s="344"/>
      <c r="CL24" s="357"/>
      <c r="CM24" s="357"/>
      <c r="CN24" s="357"/>
      <c r="CO24" s="357"/>
      <c r="CP24" s="358"/>
      <c r="CQ24" s="359"/>
      <c r="CR24" s="360"/>
      <c r="CS24" s="377"/>
      <c r="CT24" s="319"/>
      <c r="CU24" s="344"/>
      <c r="CV24" s="357"/>
      <c r="CW24" s="357"/>
      <c r="CX24" s="357"/>
      <c r="CY24" s="357"/>
      <c r="CZ24" s="358"/>
      <c r="DA24" s="359"/>
      <c r="DB24" s="360"/>
      <c r="DC24" s="377"/>
      <c r="DD24" s="319"/>
      <c r="DE24" s="344"/>
      <c r="DF24" s="357"/>
      <c r="DG24" s="357"/>
      <c r="DH24" s="357"/>
      <c r="DI24" s="357"/>
      <c r="DJ24" s="358"/>
      <c r="DK24" s="359"/>
      <c r="DL24" s="360"/>
      <c r="DM24" s="377"/>
      <c r="DN24" s="319" t="s">
        <v>115</v>
      </c>
      <c r="DO24" s="344"/>
      <c r="DP24" s="357"/>
      <c r="DQ24" s="357"/>
      <c r="DR24" s="357"/>
      <c r="DS24" s="358"/>
      <c r="DT24" s="359"/>
      <c r="DU24" s="359"/>
      <c r="DV24" s="360"/>
      <c r="DW24" s="377"/>
      <c r="DX24" s="432">
        <f t="shared" si="18"/>
        <v>0</v>
      </c>
      <c r="DY24" s="451">
        <f t="shared" si="19"/>
        <v>0</v>
      </c>
      <c r="DZ24" s="451">
        <f t="shared" si="20"/>
        <v>0</v>
      </c>
      <c r="EA24" s="457" t="s">
        <v>119</v>
      </c>
      <c r="EB24" s="344">
        <v>4421</v>
      </c>
      <c r="EC24" s="452"/>
      <c r="ED24" s="458"/>
      <c r="EE24" s="377"/>
      <c r="EF24" s="499">
        <f t="shared" si="21"/>
        <v>4421</v>
      </c>
      <c r="EG24" s="499" t="str">
        <f t="shared" si="22"/>
        <v>Becas y otras ayudas para programas de capacitación.</v>
      </c>
      <c r="EH24" s="499">
        <f t="shared" si="23"/>
        <v>0</v>
      </c>
      <c r="EI24" s="499">
        <f t="shared" si="24"/>
        <v>0</v>
      </c>
      <c r="EJ24" s="499">
        <f t="shared" si="25"/>
        <v>0</v>
      </c>
      <c r="EK24" s="499">
        <f t="shared" si="26"/>
        <v>0</v>
      </c>
      <c r="EL24" s="499">
        <f t="shared" si="27"/>
        <v>0</v>
      </c>
      <c r="EM24" s="499">
        <f t="shared" si="28"/>
        <v>0</v>
      </c>
      <c r="EN24" s="499">
        <f t="shared" si="29"/>
        <v>0</v>
      </c>
      <c r="EO24" s="499">
        <f t="shared" si="30"/>
        <v>0</v>
      </c>
      <c r="EP24" s="499">
        <f t="shared" si="31"/>
        <v>0</v>
      </c>
      <c r="EQ24" s="499">
        <f t="shared" si="32"/>
        <v>0</v>
      </c>
      <c r="ER24" s="499">
        <f t="shared" si="33"/>
        <v>0</v>
      </c>
      <c r="ES24" s="499">
        <f t="shared" si="34"/>
        <v>0</v>
      </c>
      <c r="ET24" s="499">
        <f t="shared" si="35"/>
        <v>0</v>
      </c>
    </row>
    <row r="25" spans="1:150" ht="100.5" customHeight="1">
      <c r="B25" s="648" t="s">
        <v>136</v>
      </c>
      <c r="C25" s="683" t="s">
        <v>137</v>
      </c>
      <c r="D25" s="684"/>
      <c r="E25" s="685"/>
      <c r="F25" s="325" t="s">
        <v>138</v>
      </c>
      <c r="G25" s="326" t="s">
        <v>139</v>
      </c>
      <c r="H25" s="314"/>
      <c r="I25" s="340"/>
      <c r="J25" s="341"/>
      <c r="K25" s="341"/>
      <c r="L25" s="341"/>
      <c r="M25" s="361"/>
      <c r="N25" s="362"/>
      <c r="O25" s="362"/>
      <c r="P25" s="363"/>
      <c r="Q25" s="373"/>
      <c r="R25" s="314" t="s">
        <v>223</v>
      </c>
      <c r="S25" s="340" t="s">
        <v>223</v>
      </c>
      <c r="T25" s="341"/>
      <c r="U25" s="341"/>
      <c r="V25" s="341"/>
      <c r="W25" s="341"/>
      <c r="X25" s="361" t="s">
        <v>223</v>
      </c>
      <c r="Y25" s="386"/>
      <c r="Z25" s="387"/>
      <c r="AA25" s="373" t="s">
        <v>239</v>
      </c>
      <c r="AB25" s="314" t="s">
        <v>115</v>
      </c>
      <c r="AC25" s="340"/>
      <c r="AD25" s="341">
        <v>6000</v>
      </c>
      <c r="AE25" s="341"/>
      <c r="AF25" s="341"/>
      <c r="AG25" s="341"/>
      <c r="AH25" s="361"/>
      <c r="AI25" s="386"/>
      <c r="AJ25" s="387"/>
      <c r="AK25" s="373"/>
      <c r="AL25" s="314"/>
      <c r="AM25" s="340" t="s">
        <v>216</v>
      </c>
      <c r="AN25" s="341"/>
      <c r="AO25" s="341"/>
      <c r="AP25" s="341"/>
      <c r="AQ25" s="341" t="s">
        <v>216</v>
      </c>
      <c r="AR25" s="361" t="s">
        <v>216</v>
      </c>
      <c r="AS25" s="386"/>
      <c r="AT25" s="342" t="s">
        <v>250</v>
      </c>
      <c r="AU25" s="373"/>
      <c r="AV25" s="314"/>
      <c r="AW25" s="340"/>
      <c r="AX25" s="341"/>
      <c r="AY25" s="341"/>
      <c r="AZ25" s="341"/>
      <c r="BA25" s="341"/>
      <c r="BB25" s="361"/>
      <c r="BC25" s="362"/>
      <c r="BD25" s="363"/>
      <c r="BE25" s="373"/>
      <c r="BF25" s="314"/>
      <c r="BG25" s="340"/>
      <c r="BH25" s="341"/>
      <c r="BI25" s="341"/>
      <c r="BJ25" s="341"/>
      <c r="BK25" s="341"/>
      <c r="BL25" s="361"/>
      <c r="BM25" s="386"/>
      <c r="BN25" s="342" t="s">
        <v>249</v>
      </c>
      <c r="BO25" s="373"/>
      <c r="BP25" s="416"/>
      <c r="BQ25" s="340"/>
      <c r="BR25" s="341"/>
      <c r="BS25" s="341"/>
      <c r="BT25" s="341"/>
      <c r="BU25" s="341"/>
      <c r="BV25" s="361"/>
      <c r="BW25" s="386"/>
      <c r="BX25" s="363"/>
      <c r="BY25" s="373"/>
      <c r="BZ25" s="314"/>
      <c r="CA25" s="340"/>
      <c r="CB25" s="341"/>
      <c r="CC25" s="341"/>
      <c r="CD25" s="341"/>
      <c r="CE25" s="341"/>
      <c r="CF25" s="361"/>
      <c r="CG25" s="362"/>
      <c r="CH25" s="363"/>
      <c r="CI25" s="373"/>
      <c r="CJ25" s="314"/>
      <c r="CK25" s="340"/>
      <c r="CL25" s="341"/>
      <c r="CM25" s="341"/>
      <c r="CN25" s="341"/>
      <c r="CO25" s="341"/>
      <c r="CP25" s="361"/>
      <c r="CQ25" s="362"/>
      <c r="CR25" s="363"/>
      <c r="CS25" s="373"/>
      <c r="CT25" s="314"/>
      <c r="CU25" s="340"/>
      <c r="CV25" s="341"/>
      <c r="CW25" s="341"/>
      <c r="CX25" s="341"/>
      <c r="CY25" s="341"/>
      <c r="CZ25" s="361"/>
      <c r="DA25" s="386"/>
      <c r="DB25" s="363"/>
      <c r="DC25" s="373"/>
      <c r="DD25" s="314"/>
      <c r="DE25" s="340"/>
      <c r="DF25" s="341"/>
      <c r="DG25" s="341"/>
      <c r="DH25" s="341"/>
      <c r="DI25" s="341"/>
      <c r="DJ25" s="361"/>
      <c r="DK25" s="386"/>
      <c r="DL25" s="363"/>
      <c r="DM25" s="373"/>
      <c r="DN25" s="314"/>
      <c r="DO25" s="340"/>
      <c r="DP25" s="341"/>
      <c r="DQ25" s="341"/>
      <c r="DR25" s="341"/>
      <c r="DS25" s="361"/>
      <c r="DT25" s="386"/>
      <c r="DU25" s="386"/>
      <c r="DV25" s="363"/>
      <c r="DW25" s="373"/>
      <c r="DX25" s="433">
        <f t="shared" si="18"/>
        <v>6000</v>
      </c>
      <c r="DY25" s="446">
        <f t="shared" si="19"/>
        <v>0</v>
      </c>
      <c r="DZ25" s="446">
        <f t="shared" si="20"/>
        <v>6000</v>
      </c>
      <c r="EA25" s="340" t="s">
        <v>140</v>
      </c>
      <c r="EB25" s="459">
        <v>2711</v>
      </c>
      <c r="EC25" s="448"/>
      <c r="ED25" s="460"/>
      <c r="EE25" s="373"/>
      <c r="EF25" s="499">
        <f t="shared" si="21"/>
        <v>2711</v>
      </c>
      <c r="EG25" s="499" t="str">
        <f t="shared" si="22"/>
        <v>Vestuario y uniformaes</v>
      </c>
      <c r="EH25" s="499">
        <f t="shared" si="23"/>
        <v>0</v>
      </c>
      <c r="EI25" s="499">
        <f t="shared" si="24"/>
        <v>0</v>
      </c>
      <c r="EJ25" s="499">
        <f t="shared" si="25"/>
        <v>6000</v>
      </c>
      <c r="EK25" s="499">
        <f t="shared" si="26"/>
        <v>0</v>
      </c>
      <c r="EL25" s="499">
        <f t="shared" si="27"/>
        <v>0</v>
      </c>
      <c r="EM25" s="499">
        <f t="shared" si="28"/>
        <v>0</v>
      </c>
      <c r="EN25" s="499">
        <f t="shared" si="29"/>
        <v>0</v>
      </c>
      <c r="EO25" s="499">
        <f t="shared" si="30"/>
        <v>0</v>
      </c>
      <c r="EP25" s="499">
        <f t="shared" si="31"/>
        <v>0</v>
      </c>
      <c r="EQ25" s="499">
        <f t="shared" si="32"/>
        <v>0</v>
      </c>
      <c r="ER25" s="499">
        <f t="shared" si="33"/>
        <v>0</v>
      </c>
      <c r="ES25" s="499">
        <f t="shared" si="34"/>
        <v>0</v>
      </c>
      <c r="ET25" s="499">
        <f t="shared" si="35"/>
        <v>6000</v>
      </c>
    </row>
    <row r="26" spans="1:150" ht="100.5" customHeight="1">
      <c r="B26" s="649"/>
      <c r="C26" s="686" t="s">
        <v>141</v>
      </c>
      <c r="D26" s="687"/>
      <c r="E26" s="688"/>
      <c r="F26" s="317" t="s">
        <v>142</v>
      </c>
      <c r="G26" s="318" t="s">
        <v>143</v>
      </c>
      <c r="H26" s="319" t="s">
        <v>223</v>
      </c>
      <c r="I26" s="344" t="s">
        <v>223</v>
      </c>
      <c r="J26" s="357"/>
      <c r="K26" s="357"/>
      <c r="L26" s="357"/>
      <c r="M26" s="344"/>
      <c r="N26" s="344" t="s">
        <v>223</v>
      </c>
      <c r="O26" s="344"/>
      <c r="P26" s="347" t="s">
        <v>243</v>
      </c>
      <c r="Q26" s="378"/>
      <c r="R26" s="319" t="s">
        <v>223</v>
      </c>
      <c r="S26" s="344" t="s">
        <v>223</v>
      </c>
      <c r="T26" s="357"/>
      <c r="U26" s="357"/>
      <c r="V26" s="357"/>
      <c r="W26" s="357"/>
      <c r="X26" s="344"/>
      <c r="Y26" s="344"/>
      <c r="Z26" s="347" t="str">
        <f>$P$26</f>
        <v>se cuenta con una sala de tutorias y asesorias ubicada en el UD3 planta alta</v>
      </c>
      <c r="AA26" s="377"/>
      <c r="AB26" s="319" t="s">
        <v>223</v>
      </c>
      <c r="AC26" s="344" t="s">
        <v>223</v>
      </c>
      <c r="AD26" s="357"/>
      <c r="AE26" s="357"/>
      <c r="AF26" s="357"/>
      <c r="AG26" s="357"/>
      <c r="AH26" s="344"/>
      <c r="AI26" s="344"/>
      <c r="AJ26" s="347" t="str">
        <f>$P$26</f>
        <v>se cuenta con una sala de tutorias y asesorias ubicada en el UD3 planta alta</v>
      </c>
      <c r="AK26" s="377"/>
      <c r="AL26" s="319" t="s">
        <v>223</v>
      </c>
      <c r="AM26" s="344" t="s">
        <v>223</v>
      </c>
      <c r="AN26" s="357"/>
      <c r="AO26" s="357"/>
      <c r="AP26" s="357"/>
      <c r="AQ26" s="357"/>
      <c r="AR26" s="344"/>
      <c r="AS26" s="344"/>
      <c r="AT26" s="347" t="str">
        <f>$P$26</f>
        <v>se cuenta con una sala de tutorias y asesorias ubicada en el UD3 planta alta</v>
      </c>
      <c r="AU26" s="377"/>
      <c r="AV26" s="523" t="s">
        <v>223</v>
      </c>
      <c r="AW26" s="344" t="s">
        <v>216</v>
      </c>
      <c r="AX26" s="357"/>
      <c r="AY26" s="357"/>
      <c r="AZ26" s="357"/>
      <c r="BA26" s="357"/>
      <c r="BB26" s="344"/>
      <c r="BC26" s="344"/>
      <c r="BD26" s="347" t="str">
        <f>$P$26</f>
        <v>se cuenta con una sala de tutorias y asesorias ubicada en el UD3 planta alta</v>
      </c>
      <c r="BE26" s="377"/>
      <c r="BF26" s="523" t="s">
        <v>223</v>
      </c>
      <c r="BG26" s="344" t="s">
        <v>223</v>
      </c>
      <c r="BH26" s="357"/>
      <c r="BI26" s="357"/>
      <c r="BJ26" s="357"/>
      <c r="BK26" s="357"/>
      <c r="BL26" s="344"/>
      <c r="BM26" s="344"/>
      <c r="BN26" s="347" t="str">
        <f>$P$26</f>
        <v>se cuenta con una sala de tutorias y asesorias ubicada en el UD3 planta alta</v>
      </c>
      <c r="BO26" s="377"/>
      <c r="BP26" s="523" t="s">
        <v>223</v>
      </c>
      <c r="BQ26" s="344" t="s">
        <v>223</v>
      </c>
      <c r="BR26" s="357"/>
      <c r="BS26" s="357"/>
      <c r="BT26" s="357"/>
      <c r="BU26" s="357"/>
      <c r="BV26" s="344"/>
      <c r="BW26" s="344"/>
      <c r="BX26" s="347" t="str">
        <f>$P$26</f>
        <v>se cuenta con una sala de tutorias y asesorias ubicada en el UD3 planta alta</v>
      </c>
      <c r="BY26" s="377"/>
      <c r="BZ26" s="403"/>
      <c r="CA26" s="344"/>
      <c r="CB26" s="357"/>
      <c r="CC26" s="357"/>
      <c r="CD26" s="357"/>
      <c r="CE26" s="357"/>
      <c r="CF26" s="344"/>
      <c r="CG26" s="344"/>
      <c r="CH26" s="347"/>
      <c r="CI26" s="377"/>
      <c r="CJ26" s="403"/>
      <c r="CK26" s="344"/>
      <c r="CL26" s="357"/>
      <c r="CM26" s="357"/>
      <c r="CN26" s="357"/>
      <c r="CO26" s="357"/>
      <c r="CP26" s="344"/>
      <c r="CQ26" s="344"/>
      <c r="CR26" s="347"/>
      <c r="CS26" s="377"/>
      <c r="CT26" s="403"/>
      <c r="CU26" s="344"/>
      <c r="CV26" s="357"/>
      <c r="CW26" s="357"/>
      <c r="CX26" s="357"/>
      <c r="CY26" s="357"/>
      <c r="CZ26" s="344"/>
      <c r="DA26" s="344"/>
      <c r="DB26" s="347"/>
      <c r="DC26" s="377"/>
      <c r="DD26" s="403"/>
      <c r="DE26" s="344"/>
      <c r="DF26" s="357"/>
      <c r="DG26" s="357"/>
      <c r="DH26" s="357"/>
      <c r="DI26" s="357"/>
      <c r="DJ26" s="344"/>
      <c r="DK26" s="344"/>
      <c r="DL26" s="347"/>
      <c r="DM26" s="377"/>
      <c r="DN26" s="403"/>
      <c r="DO26" s="344"/>
      <c r="DP26" s="357"/>
      <c r="DQ26" s="357"/>
      <c r="DR26" s="357"/>
      <c r="DS26" s="344"/>
      <c r="DT26" s="344"/>
      <c r="DU26" s="344"/>
      <c r="DV26" s="347"/>
      <c r="DW26" s="377"/>
      <c r="DX26" s="163">
        <f t="shared" si="18"/>
        <v>0</v>
      </c>
      <c r="DY26" s="451">
        <f t="shared" si="19"/>
        <v>0</v>
      </c>
      <c r="DZ26" s="451">
        <f t="shared" si="20"/>
        <v>0</v>
      </c>
      <c r="EA26" s="344" t="s">
        <v>144</v>
      </c>
      <c r="EB26" s="461">
        <v>3511</v>
      </c>
      <c r="EC26" s="452"/>
      <c r="ED26" s="453"/>
      <c r="EE26" s="377"/>
      <c r="EF26" s="499">
        <f t="shared" si="21"/>
        <v>3511</v>
      </c>
      <c r="EG26" s="499" t="str">
        <f t="shared" si="22"/>
        <v>Conservación y mantenimiento menor de inmuebles.</v>
      </c>
      <c r="EH26" s="499">
        <f t="shared" si="23"/>
        <v>0</v>
      </c>
      <c r="EI26" s="499">
        <f t="shared" si="24"/>
        <v>0</v>
      </c>
      <c r="EJ26" s="499">
        <f t="shared" si="25"/>
        <v>0</v>
      </c>
      <c r="EK26" s="499">
        <f t="shared" si="26"/>
        <v>0</v>
      </c>
      <c r="EL26" s="499">
        <f t="shared" si="27"/>
        <v>0</v>
      </c>
      <c r="EM26" s="499">
        <f t="shared" si="28"/>
        <v>0</v>
      </c>
      <c r="EN26" s="499">
        <f t="shared" si="29"/>
        <v>0</v>
      </c>
      <c r="EO26" s="499">
        <f t="shared" si="30"/>
        <v>0</v>
      </c>
      <c r="EP26" s="499">
        <f t="shared" si="31"/>
        <v>0</v>
      </c>
      <c r="EQ26" s="499">
        <f t="shared" si="32"/>
        <v>0</v>
      </c>
      <c r="ER26" s="499">
        <f t="shared" si="33"/>
        <v>0</v>
      </c>
      <c r="ES26" s="499">
        <f t="shared" si="34"/>
        <v>0</v>
      </c>
      <c r="ET26" s="499">
        <f t="shared" si="35"/>
        <v>0</v>
      </c>
    </row>
    <row r="27" spans="1:150" ht="178.5" customHeight="1">
      <c r="B27" s="327" t="s">
        <v>145</v>
      </c>
      <c r="C27" s="689" t="s">
        <v>146</v>
      </c>
      <c r="D27" s="689"/>
      <c r="E27" s="690"/>
      <c r="F27" s="328" t="s">
        <v>217</v>
      </c>
      <c r="G27" s="329" t="s">
        <v>218</v>
      </c>
      <c r="H27" s="330" t="s">
        <v>223</v>
      </c>
      <c r="I27" s="364" t="s">
        <v>223</v>
      </c>
      <c r="J27" s="365"/>
      <c r="K27" s="365"/>
      <c r="L27" s="365"/>
      <c r="M27" s="364"/>
      <c r="N27" s="364"/>
      <c r="O27" s="364"/>
      <c r="P27" s="366"/>
      <c r="Q27" s="379" t="s">
        <v>240</v>
      </c>
      <c r="R27" s="330"/>
      <c r="S27" s="364"/>
      <c r="T27" s="365"/>
      <c r="U27" s="365"/>
      <c r="V27" s="365"/>
      <c r="W27" s="365"/>
      <c r="X27" s="364"/>
      <c r="Y27" s="364"/>
      <c r="Z27" s="366"/>
      <c r="AA27" s="379" t="s">
        <v>240</v>
      </c>
      <c r="AB27" s="330"/>
      <c r="AC27" s="364"/>
      <c r="AD27" s="365"/>
      <c r="AE27" s="365"/>
      <c r="AF27" s="365"/>
      <c r="AG27" s="365"/>
      <c r="AH27" s="364"/>
      <c r="AI27" s="364"/>
      <c r="AJ27" s="366"/>
      <c r="AK27" s="379" t="s">
        <v>240</v>
      </c>
      <c r="AL27" s="330"/>
      <c r="AM27" s="364"/>
      <c r="AN27" s="365"/>
      <c r="AO27" s="365"/>
      <c r="AP27" s="365"/>
      <c r="AQ27" s="365"/>
      <c r="AR27" s="364"/>
      <c r="AS27" s="364"/>
      <c r="AT27" s="366"/>
      <c r="AU27" s="379" t="s">
        <v>240</v>
      </c>
      <c r="AV27" s="330"/>
      <c r="AW27" s="364"/>
      <c r="AX27" s="365"/>
      <c r="AY27" s="365"/>
      <c r="AZ27" s="365"/>
      <c r="BA27" s="365"/>
      <c r="BB27" s="364"/>
      <c r="BC27" s="364"/>
      <c r="BD27" s="366"/>
      <c r="BE27" s="379" t="s">
        <v>240</v>
      </c>
      <c r="BF27" s="330"/>
      <c r="BG27" s="364"/>
      <c r="BH27" s="365"/>
      <c r="BI27" s="365"/>
      <c r="BJ27" s="365"/>
      <c r="BK27" s="365"/>
      <c r="BL27" s="364"/>
      <c r="BM27" s="364"/>
      <c r="BN27" s="366"/>
      <c r="BO27" s="379" t="s">
        <v>240</v>
      </c>
      <c r="BP27" s="418"/>
      <c r="BQ27" s="364"/>
      <c r="BR27" s="365"/>
      <c r="BS27" s="365"/>
      <c r="BT27" s="365"/>
      <c r="BU27" s="365"/>
      <c r="BV27" s="364"/>
      <c r="BW27" s="364"/>
      <c r="BX27" s="366"/>
      <c r="BY27" s="379" t="s">
        <v>240</v>
      </c>
      <c r="BZ27" s="330"/>
      <c r="CA27" s="364"/>
      <c r="CB27" s="365"/>
      <c r="CC27" s="365"/>
      <c r="CD27" s="365"/>
      <c r="CE27" s="365"/>
      <c r="CF27" s="364"/>
      <c r="CG27" s="364"/>
      <c r="CH27" s="366"/>
      <c r="CI27" s="379" t="s">
        <v>240</v>
      </c>
      <c r="CJ27" s="330"/>
      <c r="CK27" s="364"/>
      <c r="CL27" s="365"/>
      <c r="CM27" s="365"/>
      <c r="CN27" s="365"/>
      <c r="CO27" s="365"/>
      <c r="CP27" s="364"/>
      <c r="CQ27" s="364"/>
      <c r="CR27" s="366"/>
      <c r="CS27" s="379" t="s">
        <v>240</v>
      </c>
      <c r="CT27" s="330"/>
      <c r="CU27" s="364"/>
      <c r="CV27" s="365"/>
      <c r="CW27" s="365"/>
      <c r="CX27" s="365"/>
      <c r="CY27" s="365"/>
      <c r="CZ27" s="364"/>
      <c r="DA27" s="364"/>
      <c r="DB27" s="366"/>
      <c r="DC27" s="379" t="s">
        <v>240</v>
      </c>
      <c r="DD27" s="330"/>
      <c r="DE27" s="364"/>
      <c r="DF27" s="365"/>
      <c r="DG27" s="365"/>
      <c r="DH27" s="365"/>
      <c r="DI27" s="365"/>
      <c r="DJ27" s="364"/>
      <c r="DK27" s="364"/>
      <c r="DL27" s="366"/>
      <c r="DM27" s="379" t="s">
        <v>240</v>
      </c>
      <c r="DN27" s="330"/>
      <c r="DO27" s="364"/>
      <c r="DP27" s="365"/>
      <c r="DQ27" s="365"/>
      <c r="DR27" s="365"/>
      <c r="DS27" s="364"/>
      <c r="DT27" s="364"/>
      <c r="DU27" s="364"/>
      <c r="DV27" s="366"/>
      <c r="DW27" s="379" t="s">
        <v>240</v>
      </c>
      <c r="DX27" s="434">
        <f t="shared" si="18"/>
        <v>0</v>
      </c>
      <c r="DY27" s="462">
        <f t="shared" si="19"/>
        <v>0</v>
      </c>
      <c r="DZ27" s="462">
        <f t="shared" si="20"/>
        <v>0</v>
      </c>
      <c r="EA27" s="463" t="s">
        <v>147</v>
      </c>
      <c r="EB27" s="464">
        <v>3821</v>
      </c>
      <c r="EC27" s="465"/>
      <c r="ED27" s="466"/>
      <c r="EE27" s="388" t="s">
        <v>251</v>
      </c>
      <c r="EF27" s="499">
        <f t="shared" si="21"/>
        <v>3821</v>
      </c>
      <c r="EG27" s="499" t="str">
        <f t="shared" si="22"/>
        <v>Gastos de orden social y cultural,</v>
      </c>
      <c r="EH27" s="499">
        <f t="shared" si="23"/>
        <v>0</v>
      </c>
      <c r="EI27" s="499">
        <f t="shared" si="24"/>
        <v>0</v>
      </c>
      <c r="EJ27" s="499">
        <f t="shared" si="25"/>
        <v>0</v>
      </c>
      <c r="EK27" s="499">
        <f t="shared" si="26"/>
        <v>0</v>
      </c>
      <c r="EL27" s="499">
        <f t="shared" si="27"/>
        <v>0</v>
      </c>
      <c r="EM27" s="499">
        <f t="shared" si="28"/>
        <v>0</v>
      </c>
      <c r="EN27" s="499">
        <f t="shared" si="29"/>
        <v>0</v>
      </c>
      <c r="EO27" s="499">
        <f t="shared" si="30"/>
        <v>0</v>
      </c>
      <c r="EP27" s="499">
        <f t="shared" si="31"/>
        <v>0</v>
      </c>
      <c r="EQ27" s="499">
        <f t="shared" si="32"/>
        <v>0</v>
      </c>
      <c r="ER27" s="499">
        <f t="shared" si="33"/>
        <v>0</v>
      </c>
      <c r="ES27" s="499">
        <f t="shared" si="34"/>
        <v>0</v>
      </c>
      <c r="ET27" s="499">
        <f t="shared" si="35"/>
        <v>0</v>
      </c>
    </row>
    <row r="28" spans="1:150" ht="100.5" customHeight="1">
      <c r="B28" s="650" t="s">
        <v>148</v>
      </c>
      <c r="C28" s="691" t="s">
        <v>149</v>
      </c>
      <c r="D28" s="692"/>
      <c r="E28" s="693"/>
      <c r="F28" s="331" t="s">
        <v>124</v>
      </c>
      <c r="G28" s="332" t="s">
        <v>219</v>
      </c>
      <c r="H28" s="278"/>
      <c r="I28" s="254"/>
      <c r="J28" s="367">
        <v>0</v>
      </c>
      <c r="K28" s="367"/>
      <c r="L28" s="367"/>
      <c r="M28" s="254"/>
      <c r="N28" s="254"/>
      <c r="O28" s="254"/>
      <c r="P28" s="231"/>
      <c r="Q28" s="380"/>
      <c r="R28" s="381"/>
      <c r="S28" s="254"/>
      <c r="T28" s="367"/>
      <c r="U28" s="367"/>
      <c r="V28" s="367"/>
      <c r="W28" s="367"/>
      <c r="X28" s="254"/>
      <c r="Y28" s="254"/>
      <c r="Z28" s="231"/>
      <c r="AA28" s="247"/>
      <c r="AB28" s="524" t="s">
        <v>223</v>
      </c>
      <c r="AC28" s="254"/>
      <c r="AD28" s="367"/>
      <c r="AE28" s="367"/>
      <c r="AF28" s="367"/>
      <c r="AG28" s="367"/>
      <c r="AH28" s="254"/>
      <c r="AI28" s="254" t="s">
        <v>223</v>
      </c>
      <c r="AJ28" s="231" t="s">
        <v>235</v>
      </c>
      <c r="AK28" s="247" t="s">
        <v>236</v>
      </c>
      <c r="AL28" s="278" t="s">
        <v>115</v>
      </c>
      <c r="AM28" s="254"/>
      <c r="AN28" s="367"/>
      <c r="AO28" s="367"/>
      <c r="AP28" s="367"/>
      <c r="AQ28" s="367"/>
      <c r="AR28" s="254"/>
      <c r="AS28" s="254"/>
      <c r="AT28" s="231"/>
      <c r="AU28" s="247"/>
      <c r="AV28" s="381" t="s">
        <v>216</v>
      </c>
      <c r="AW28" s="254"/>
      <c r="AX28" s="367" t="s">
        <v>234</v>
      </c>
      <c r="AY28" s="367"/>
      <c r="AZ28" s="367"/>
      <c r="BA28" s="367"/>
      <c r="BB28" s="254"/>
      <c r="BC28" s="254" t="s">
        <v>216</v>
      </c>
      <c r="BD28" s="231" t="s">
        <v>232</v>
      </c>
      <c r="BE28" s="247" t="s">
        <v>233</v>
      </c>
      <c r="BF28" s="381"/>
      <c r="BG28" s="254"/>
      <c r="BH28" s="367"/>
      <c r="BI28" s="367"/>
      <c r="BJ28" s="367"/>
      <c r="BK28" s="367"/>
      <c r="BL28" s="254"/>
      <c r="BM28" s="254"/>
      <c r="BN28" s="231"/>
      <c r="BO28" s="247"/>
      <c r="BP28" s="419" t="s">
        <v>115</v>
      </c>
      <c r="BQ28" s="254"/>
      <c r="BR28" s="367"/>
      <c r="BS28" s="367"/>
      <c r="BT28" s="367"/>
      <c r="BU28" s="367"/>
      <c r="BV28" s="254"/>
      <c r="BW28" s="254"/>
      <c r="BX28" s="261"/>
      <c r="BY28" s="247"/>
      <c r="BZ28" s="381"/>
      <c r="CA28" s="254"/>
      <c r="CB28" s="367"/>
      <c r="CC28" s="367"/>
      <c r="CD28" s="367"/>
      <c r="CE28" s="367"/>
      <c r="CF28" s="254"/>
      <c r="CG28" s="254"/>
      <c r="CH28" s="231"/>
      <c r="CI28" s="247"/>
      <c r="CJ28" s="381"/>
      <c r="CK28" s="254"/>
      <c r="CL28" s="367"/>
      <c r="CM28" s="367"/>
      <c r="CN28" s="367"/>
      <c r="CO28" s="367"/>
      <c r="CP28" s="254"/>
      <c r="CQ28" s="254"/>
      <c r="CR28" s="231"/>
      <c r="CS28" s="247"/>
      <c r="CT28" s="381"/>
      <c r="CU28" s="254"/>
      <c r="CV28" s="367"/>
      <c r="CW28" s="367"/>
      <c r="CX28" s="367"/>
      <c r="CY28" s="367"/>
      <c r="CZ28" s="254"/>
      <c r="DA28" s="254"/>
      <c r="DB28" s="231"/>
      <c r="DC28" s="247"/>
      <c r="DD28" s="381"/>
      <c r="DE28" s="254"/>
      <c r="DF28" s="367"/>
      <c r="DG28" s="367"/>
      <c r="DH28" s="367"/>
      <c r="DI28" s="367"/>
      <c r="DJ28" s="254"/>
      <c r="DK28" s="254"/>
      <c r="DL28" s="231"/>
      <c r="DM28" s="247"/>
      <c r="DN28" s="381"/>
      <c r="DO28" s="254"/>
      <c r="DP28" s="367"/>
      <c r="DQ28" s="367"/>
      <c r="DR28" s="367"/>
      <c r="DS28" s="254"/>
      <c r="DT28" s="254"/>
      <c r="DU28" s="254"/>
      <c r="DV28" s="231"/>
      <c r="DW28" s="247"/>
      <c r="DX28" s="433" t="e">
        <f t="shared" si="18"/>
        <v>#VALUE!</v>
      </c>
      <c r="DY28" s="290">
        <f t="shared" si="19"/>
        <v>0</v>
      </c>
      <c r="DZ28" s="290" t="e">
        <f t="shared" si="20"/>
        <v>#VALUE!</v>
      </c>
      <c r="EA28" s="254" t="s">
        <v>119</v>
      </c>
      <c r="EB28" s="254">
        <v>4421</v>
      </c>
      <c r="EC28" s="467"/>
      <c r="ED28" s="468"/>
      <c r="EE28" s="247"/>
      <c r="EF28" s="499">
        <f t="shared" si="21"/>
        <v>4421</v>
      </c>
      <c r="EG28" s="499" t="str">
        <f t="shared" si="22"/>
        <v>Becas y otras ayudas para programas de capacitación.</v>
      </c>
      <c r="EH28" s="499">
        <f t="shared" si="23"/>
        <v>0</v>
      </c>
      <c r="EI28" s="499">
        <f t="shared" si="24"/>
        <v>0</v>
      </c>
      <c r="EJ28" s="499">
        <f t="shared" si="25"/>
        <v>0</v>
      </c>
      <c r="EK28" s="499">
        <f t="shared" si="26"/>
        <v>0</v>
      </c>
      <c r="EL28" s="499" t="str">
        <f t="shared" si="27"/>
        <v>$ 40.000.00</v>
      </c>
      <c r="EM28" s="499">
        <f t="shared" si="28"/>
        <v>0</v>
      </c>
      <c r="EN28" s="499">
        <f t="shared" si="29"/>
        <v>0</v>
      </c>
      <c r="EO28" s="499">
        <f t="shared" si="30"/>
        <v>0</v>
      </c>
      <c r="EP28" s="499">
        <f t="shared" si="31"/>
        <v>0</v>
      </c>
      <c r="EQ28" s="499">
        <f t="shared" si="32"/>
        <v>0</v>
      </c>
      <c r="ER28" s="499">
        <f t="shared" si="33"/>
        <v>0</v>
      </c>
      <c r="ES28" s="499">
        <f t="shared" si="34"/>
        <v>0</v>
      </c>
      <c r="ET28" s="499">
        <f t="shared" si="35"/>
        <v>0</v>
      </c>
    </row>
    <row r="29" spans="1:150" ht="100.5" customHeight="1" thickBot="1">
      <c r="B29" s="651"/>
      <c r="C29" s="664" t="s">
        <v>150</v>
      </c>
      <c r="D29" s="665"/>
      <c r="E29" s="666"/>
      <c r="F29" s="333" t="s">
        <v>220</v>
      </c>
      <c r="G29" s="334" t="s">
        <v>218</v>
      </c>
      <c r="H29" s="335"/>
      <c r="I29" s="368"/>
      <c r="J29" s="369"/>
      <c r="K29" s="369"/>
      <c r="L29" s="369"/>
      <c r="M29" s="368"/>
      <c r="N29" s="368"/>
      <c r="O29" s="368"/>
      <c r="P29" s="370"/>
      <c r="Q29" s="382"/>
      <c r="R29" s="335"/>
      <c r="S29" s="368"/>
      <c r="T29" s="369"/>
      <c r="U29" s="369"/>
      <c r="V29" s="369"/>
      <c r="W29" s="369"/>
      <c r="X29" s="368"/>
      <c r="Y29" s="368"/>
      <c r="Z29" s="370"/>
      <c r="AA29" s="389"/>
      <c r="AB29" s="335" t="s">
        <v>115</v>
      </c>
      <c r="AC29" s="368"/>
      <c r="AD29" s="369">
        <v>30000</v>
      </c>
      <c r="AE29" s="369"/>
      <c r="AF29" s="369"/>
      <c r="AG29" s="369"/>
      <c r="AH29" s="368"/>
      <c r="AI29" s="368"/>
      <c r="AJ29" s="395"/>
      <c r="AK29" s="389"/>
      <c r="AL29" s="335"/>
      <c r="AM29" s="368"/>
      <c r="AN29" s="369"/>
      <c r="AO29" s="369"/>
      <c r="AP29" s="369"/>
      <c r="AQ29" s="369"/>
      <c r="AR29" s="368"/>
      <c r="AS29" s="368"/>
      <c r="AT29" s="370"/>
      <c r="AU29" s="389"/>
      <c r="AV29" s="335" t="s">
        <v>115</v>
      </c>
      <c r="AW29" s="368"/>
      <c r="AX29" s="369">
        <v>20000</v>
      </c>
      <c r="AY29" s="369"/>
      <c r="AZ29" s="369"/>
      <c r="BA29" s="369"/>
      <c r="BB29" s="368"/>
      <c r="BC29" s="368"/>
      <c r="BD29" s="395"/>
      <c r="BE29" s="389"/>
      <c r="BF29" s="335"/>
      <c r="BG29" s="368"/>
      <c r="BH29" s="369"/>
      <c r="BI29" s="369"/>
      <c r="BJ29" s="369"/>
      <c r="BK29" s="369"/>
      <c r="BL29" s="368"/>
      <c r="BM29" s="368"/>
      <c r="BN29" s="370"/>
      <c r="BO29" s="389"/>
      <c r="BP29" s="335"/>
      <c r="BQ29" s="368"/>
      <c r="BR29" s="369"/>
      <c r="BS29" s="369"/>
      <c r="BT29" s="369"/>
      <c r="BU29" s="369"/>
      <c r="BV29" s="368"/>
      <c r="BW29" s="368"/>
      <c r="BX29" s="423"/>
      <c r="BY29" s="389"/>
      <c r="BZ29" s="335"/>
      <c r="CA29" s="368"/>
      <c r="CB29" s="369"/>
      <c r="CC29" s="369"/>
      <c r="CD29" s="369"/>
      <c r="CE29" s="369"/>
      <c r="CF29" s="368"/>
      <c r="CG29" s="368"/>
      <c r="CH29" s="395"/>
      <c r="CI29" s="389"/>
      <c r="CJ29" s="335"/>
      <c r="CK29" s="368"/>
      <c r="CL29" s="369"/>
      <c r="CM29" s="369"/>
      <c r="CN29" s="369"/>
      <c r="CO29" s="369"/>
      <c r="CP29" s="368"/>
      <c r="CQ29" s="368"/>
      <c r="CR29" s="370"/>
      <c r="CS29" s="389"/>
      <c r="CT29" s="335" t="s">
        <v>223</v>
      </c>
      <c r="CU29" s="368" t="s">
        <v>223</v>
      </c>
      <c r="CV29" s="369"/>
      <c r="CW29" s="369"/>
      <c r="CX29" s="369"/>
      <c r="CY29" s="369"/>
      <c r="CZ29" s="368" t="s">
        <v>223</v>
      </c>
      <c r="DA29" s="368"/>
      <c r="DB29" s="370" t="s">
        <v>241</v>
      </c>
      <c r="DC29" s="389"/>
      <c r="DD29" s="335"/>
      <c r="DE29" s="368"/>
      <c r="DF29" s="369"/>
      <c r="DG29" s="369"/>
      <c r="DH29" s="369"/>
      <c r="DI29" s="369"/>
      <c r="DJ29" s="368"/>
      <c r="DK29" s="368"/>
      <c r="DL29" s="370"/>
      <c r="DM29" s="389"/>
      <c r="DN29" s="335"/>
      <c r="DO29" s="368"/>
      <c r="DP29" s="369"/>
      <c r="DQ29" s="369"/>
      <c r="DR29" s="369"/>
      <c r="DS29" s="368"/>
      <c r="DT29" s="368"/>
      <c r="DU29" s="368"/>
      <c r="DV29" s="370"/>
      <c r="DW29" s="389"/>
      <c r="DX29" s="435">
        <f t="shared" ref="DX29" si="36">J29+T29+AD29+AN29+AX29+BH29+BR29+CB29+CL29+CV29+DF29+DP29</f>
        <v>50000</v>
      </c>
      <c r="DY29" s="469">
        <f>K29+U29+AE29+AO29+AY29+BI29+BS29+CC29+CM29+CW29+DG29+DQ29</f>
        <v>0</v>
      </c>
      <c r="DZ29" s="469">
        <f t="shared" si="20"/>
        <v>50000</v>
      </c>
      <c r="EA29" s="470" t="s">
        <v>116</v>
      </c>
      <c r="EB29" s="471">
        <v>3831</v>
      </c>
      <c r="EC29" s="472"/>
      <c r="ED29" s="473"/>
      <c r="EE29" s="389"/>
      <c r="EF29" s="499">
        <f t="shared" si="21"/>
        <v>3831</v>
      </c>
      <c r="EG29" s="499" t="str">
        <f t="shared" si="22"/>
        <v>Congresos y convenciones</v>
      </c>
      <c r="EH29" s="499">
        <f t="shared" si="23"/>
        <v>0</v>
      </c>
      <c r="EI29" s="499">
        <f t="shared" si="24"/>
        <v>0</v>
      </c>
      <c r="EJ29" s="499">
        <f t="shared" si="25"/>
        <v>30000</v>
      </c>
      <c r="EK29" s="499">
        <f t="shared" si="26"/>
        <v>0</v>
      </c>
      <c r="EL29" s="499">
        <f t="shared" si="27"/>
        <v>20000</v>
      </c>
      <c r="EM29" s="499">
        <f t="shared" si="28"/>
        <v>0</v>
      </c>
      <c r="EN29" s="499">
        <f t="shared" si="29"/>
        <v>0</v>
      </c>
      <c r="EO29" s="499">
        <f t="shared" si="30"/>
        <v>0</v>
      </c>
      <c r="EP29" s="499">
        <f t="shared" si="31"/>
        <v>0</v>
      </c>
      <c r="EQ29" s="499">
        <f t="shared" si="32"/>
        <v>0</v>
      </c>
      <c r="ER29" s="499">
        <f t="shared" si="33"/>
        <v>0</v>
      </c>
      <c r="ES29" s="499">
        <f t="shared" si="34"/>
        <v>0</v>
      </c>
      <c r="ET29" s="499">
        <f t="shared" si="35"/>
        <v>50000</v>
      </c>
    </row>
    <row r="30" spans="1:150" ht="49.5" customHeight="1" thickTop="1" thickBot="1">
      <c r="B30" s="336"/>
      <c r="C30" s="667" t="s">
        <v>151</v>
      </c>
      <c r="D30" s="667"/>
      <c r="E30" s="667"/>
      <c r="F30" s="21"/>
      <c r="G30" s="21"/>
      <c r="H30" s="21"/>
      <c r="I30" s="21"/>
      <c r="J30" s="371">
        <f>SUM(J17:J29)</f>
        <v>0</v>
      </c>
      <c r="K30" s="371">
        <f>SUM(K17:K29)</f>
        <v>0</v>
      </c>
      <c r="L30" s="372"/>
      <c r="M30" s="21"/>
      <c r="N30" s="21"/>
      <c r="O30" s="21"/>
      <c r="P30" s="21"/>
      <c r="Q30" s="21"/>
      <c r="R30" s="21"/>
      <c r="S30" s="21"/>
      <c r="T30" s="371">
        <f>SUM(T17:T29)</f>
        <v>0</v>
      </c>
      <c r="U30" s="371">
        <f>SUM(U17:U29)</f>
        <v>0</v>
      </c>
      <c r="V30" s="372"/>
      <c r="W30" s="21"/>
      <c r="X30" s="21"/>
      <c r="Y30" s="21"/>
      <c r="Z30" s="21"/>
      <c r="AA30" s="21"/>
      <c r="AB30" s="21"/>
      <c r="AC30" s="21"/>
      <c r="AD30" s="371">
        <f>SUM(AD17:AD29)</f>
        <v>36000</v>
      </c>
      <c r="AE30" s="371">
        <f>SUM(AE17:AE29)</f>
        <v>0</v>
      </c>
      <c r="AF30" s="372"/>
      <c r="AG30" s="21"/>
      <c r="AH30" s="21"/>
      <c r="AI30" s="21"/>
      <c r="AJ30" s="21"/>
      <c r="AK30" s="21"/>
      <c r="AL30" s="21"/>
      <c r="AM30" s="21"/>
      <c r="AN30" s="371">
        <f>SUM(AN17:AN29)</f>
        <v>0</v>
      </c>
      <c r="AO30" s="371">
        <f>SUM(AO17:AO29)</f>
        <v>0</v>
      </c>
      <c r="AP30" s="372"/>
      <c r="AQ30" s="21"/>
      <c r="AR30" s="21"/>
      <c r="AS30" s="21"/>
      <c r="AT30" s="525">
        <f xml:space="preserve"> 4/6*100%</f>
        <v>0.66666666666666663</v>
      </c>
      <c r="AU30" s="526"/>
      <c r="AV30" s="526"/>
      <c r="AW30" s="21"/>
      <c r="AX30" s="371">
        <f>SUM(AX17:AX29)</f>
        <v>25000</v>
      </c>
      <c r="AY30" s="371">
        <f>SUM(AY17:AY29)</f>
        <v>0</v>
      </c>
      <c r="AZ30" s="372"/>
      <c r="BA30" s="21"/>
      <c r="BB30" s="21"/>
      <c r="BC30" s="21"/>
      <c r="BD30" s="21"/>
      <c r="BE30" s="21"/>
      <c r="BF30" s="21"/>
      <c r="BG30" s="21"/>
      <c r="BH30" s="371">
        <f>SUM(BH17:BH29)</f>
        <v>5000</v>
      </c>
      <c r="BI30" s="371">
        <f>SUM(BI17:BI29)</f>
        <v>0</v>
      </c>
      <c r="BJ30" s="372"/>
      <c r="BK30" s="21"/>
      <c r="BL30" s="21"/>
      <c r="BM30" s="21"/>
      <c r="BN30" s="21"/>
      <c r="BO30" s="21"/>
      <c r="BP30" s="21"/>
      <c r="BQ30" s="21"/>
      <c r="BR30" s="371">
        <f>SUM(BR17:BR29)</f>
        <v>5000</v>
      </c>
      <c r="BS30" s="371">
        <f>SUM(BS17:BS29)</f>
        <v>0</v>
      </c>
      <c r="BT30" s="372"/>
      <c r="BU30" s="21"/>
      <c r="BV30" s="21"/>
      <c r="BW30" s="21"/>
      <c r="BX30" s="21"/>
      <c r="BY30" s="21"/>
      <c r="BZ30" s="21"/>
      <c r="CA30" s="21"/>
      <c r="CB30" s="371">
        <f>SUM(CB17:CB29)</f>
        <v>5000</v>
      </c>
      <c r="CC30" s="371">
        <f>SUM(CC17:CC29)</f>
        <v>0</v>
      </c>
      <c r="CD30" s="372"/>
      <c r="CE30" s="21"/>
      <c r="CF30" s="21"/>
      <c r="CG30" s="21"/>
      <c r="CH30" s="525">
        <f xml:space="preserve"> 0/6*100%</f>
        <v>0</v>
      </c>
      <c r="CI30" s="526"/>
      <c r="CJ30" s="526"/>
      <c r="CK30" s="21"/>
      <c r="CL30" s="371">
        <f>SUM(CL17:CL29)</f>
        <v>0</v>
      </c>
      <c r="CM30" s="371">
        <f>SUM(CM17:CM29)</f>
        <v>0</v>
      </c>
      <c r="CN30" s="372"/>
      <c r="CO30" s="21"/>
      <c r="CP30" s="21"/>
      <c r="CQ30" s="21"/>
      <c r="CR30" s="21"/>
      <c r="CS30" s="21"/>
      <c r="CT30" s="21"/>
      <c r="CU30" s="21"/>
      <c r="CV30" s="371">
        <f>SUM(CV17:CV29)</f>
        <v>45000</v>
      </c>
      <c r="CW30" s="371">
        <f>SUM(CW17:CW29)</f>
        <v>0</v>
      </c>
      <c r="CX30" s="372"/>
      <c r="CY30" s="21"/>
      <c r="CZ30" s="21"/>
      <c r="DA30" s="21"/>
      <c r="DB30" s="21"/>
      <c r="DC30" s="21"/>
      <c r="DD30" s="21"/>
      <c r="DE30" s="21"/>
      <c r="DF30" s="371">
        <f>SUM(DF17:DF29)</f>
        <v>5000</v>
      </c>
      <c r="DG30" s="371">
        <f>SUM(DG17:DG29)</f>
        <v>0</v>
      </c>
      <c r="DH30" s="372"/>
      <c r="DI30" s="21"/>
      <c r="DJ30" s="21"/>
      <c r="DK30" s="21"/>
      <c r="DL30" s="21"/>
      <c r="DM30" s="21"/>
      <c r="DN30" s="21"/>
      <c r="DO30" s="21"/>
      <c r="DP30" s="371">
        <f>SUM(DP17:DP29)</f>
        <v>0</v>
      </c>
      <c r="DQ30" s="371">
        <f>SUM(DQ17:DQ29)</f>
        <v>0</v>
      </c>
      <c r="DR30" s="372"/>
      <c r="DS30" s="21"/>
      <c r="DT30" s="21"/>
      <c r="DU30" s="436">
        <f>DP30+DF30+CV30+CL30+CB30+BR30+BH30+AX30+AN30+AD30+T30+J30</f>
        <v>126000</v>
      </c>
      <c r="DV30" s="21"/>
      <c r="DW30" s="21"/>
      <c r="DX30" s="437" t="e">
        <f t="shared" ref="DX30" si="37">SUM(DX17:DX29)</f>
        <v>#VALUE!</v>
      </c>
      <c r="DY30" s="474">
        <f>SUM(DY17:DY29)</f>
        <v>0</v>
      </c>
      <c r="DZ30" s="474" t="e">
        <f>SUM(DZ17:DZ29)</f>
        <v>#VALUE!</v>
      </c>
      <c r="EA30" s="21"/>
      <c r="EB30" s="21"/>
      <c r="EC30" s="21"/>
      <c r="ED30" s="21"/>
      <c r="EE30" s="475"/>
      <c r="EF30" s="175">
        <f t="shared" si="21"/>
        <v>0</v>
      </c>
      <c r="EG30" s="175">
        <f t="shared" si="22"/>
        <v>0</v>
      </c>
      <c r="EH30" s="175">
        <f t="shared" si="23"/>
        <v>0</v>
      </c>
      <c r="EI30" s="175">
        <f t="shared" si="24"/>
        <v>0</v>
      </c>
      <c r="EJ30" s="175">
        <f t="shared" si="25"/>
        <v>36000</v>
      </c>
      <c r="EK30" s="175">
        <f t="shared" si="26"/>
        <v>0</v>
      </c>
      <c r="EL30" s="175">
        <f t="shared" si="27"/>
        <v>25000</v>
      </c>
      <c r="EM30" s="175">
        <f t="shared" si="28"/>
        <v>5000</v>
      </c>
      <c r="EN30" s="175">
        <f t="shared" si="29"/>
        <v>5000</v>
      </c>
      <c r="EO30" s="175">
        <f t="shared" si="30"/>
        <v>5000</v>
      </c>
      <c r="EP30" s="175">
        <f t="shared" si="31"/>
        <v>0</v>
      </c>
      <c r="EQ30" s="175">
        <f t="shared" si="32"/>
        <v>45000</v>
      </c>
      <c r="ER30" s="175">
        <f t="shared" si="33"/>
        <v>5000</v>
      </c>
      <c r="ES30" s="175">
        <f t="shared" si="34"/>
        <v>0</v>
      </c>
      <c r="ET30" s="175">
        <f t="shared" si="35"/>
        <v>126000</v>
      </c>
    </row>
    <row r="31" spans="1:150" ht="29.25" customHeight="1" thickBot="1">
      <c r="AT31" s="527" t="s">
        <v>244</v>
      </c>
      <c r="AU31" s="670" t="s">
        <v>245</v>
      </c>
      <c r="AV31" s="670"/>
      <c r="CH31" s="527" t="s">
        <v>244</v>
      </c>
      <c r="CI31" s="670" t="s">
        <v>245</v>
      </c>
      <c r="CJ31" s="670"/>
    </row>
    <row r="32" spans="1:150" ht="15.75">
      <c r="B32" s="24" t="s">
        <v>152</v>
      </c>
      <c r="C32" s="25"/>
      <c r="D32" s="25"/>
      <c r="E32" s="25"/>
      <c r="F32" s="25"/>
      <c r="G32" s="25"/>
      <c r="H32" s="25"/>
      <c r="I32" s="25"/>
      <c r="J32" s="74"/>
      <c r="K32" s="74"/>
      <c r="L32" s="74"/>
      <c r="M32" s="75"/>
      <c r="N32" s="75"/>
      <c r="O32" s="75"/>
      <c r="P32" s="76"/>
      <c r="Q32" s="76"/>
      <c r="R32" s="76"/>
      <c r="S32" s="97"/>
      <c r="T32" s="98"/>
      <c r="U32" s="98"/>
      <c r="V32" s="98"/>
      <c r="W32" s="98"/>
      <c r="X32" s="99"/>
      <c r="Y32" s="99"/>
      <c r="Z32" s="97"/>
      <c r="AA32" s="97"/>
      <c r="AB32" s="97"/>
      <c r="AC32" s="97"/>
      <c r="AD32" s="98"/>
      <c r="AE32" s="98"/>
      <c r="AF32" s="98"/>
      <c r="AG32" s="98"/>
      <c r="AH32" s="97"/>
      <c r="AI32" s="97"/>
      <c r="AJ32" s="97"/>
      <c r="AK32" s="97"/>
      <c r="AL32" s="97"/>
      <c r="AM32" s="97"/>
      <c r="AN32" s="98"/>
      <c r="AO32" s="98"/>
      <c r="AP32" s="98"/>
      <c r="AQ32" s="98"/>
      <c r="AR32" s="99"/>
      <c r="AS32" s="99"/>
      <c r="AT32" s="97"/>
      <c r="AU32" s="97"/>
      <c r="AV32" s="97"/>
      <c r="AW32" s="97"/>
      <c r="AX32" s="98"/>
      <c r="AY32" s="98"/>
      <c r="AZ32" s="98"/>
      <c r="BA32" s="98"/>
      <c r="BB32" s="99"/>
      <c r="BC32" s="99"/>
      <c r="BD32" s="97"/>
      <c r="BE32" s="97"/>
      <c r="BF32" s="97"/>
      <c r="BG32" s="97"/>
      <c r="BH32" s="98"/>
      <c r="BI32" s="98"/>
      <c r="BJ32" s="98"/>
      <c r="BK32" s="98"/>
      <c r="BL32" s="99"/>
      <c r="BM32" s="99"/>
      <c r="BN32" s="97"/>
      <c r="BO32" s="97"/>
      <c r="BP32" s="99"/>
      <c r="BQ32" s="99"/>
      <c r="BR32" s="97"/>
      <c r="BS32" s="97"/>
      <c r="BT32" s="97"/>
      <c r="BU32" s="97"/>
      <c r="BV32" s="97"/>
      <c r="BW32" s="97"/>
      <c r="BX32" s="97"/>
      <c r="BY32" s="98"/>
      <c r="BZ32" s="99"/>
      <c r="CA32" s="99"/>
      <c r="CB32" s="97"/>
      <c r="CC32" s="97"/>
      <c r="CD32" s="97"/>
      <c r="CE32" s="97"/>
      <c r="CF32" s="97"/>
      <c r="CG32" s="97"/>
      <c r="CH32" s="97"/>
      <c r="CI32" s="98"/>
      <c r="CJ32" s="99"/>
      <c r="CK32" s="99"/>
      <c r="CL32" s="97"/>
      <c r="CM32" s="97"/>
      <c r="CN32" s="97"/>
      <c r="CO32" s="97"/>
      <c r="CP32" s="97"/>
      <c r="CQ32" s="97"/>
      <c r="CR32" s="97"/>
      <c r="CS32" s="98"/>
      <c r="CT32" s="99"/>
      <c r="CU32" s="99"/>
      <c r="CV32" s="97"/>
      <c r="CW32" s="97"/>
      <c r="CX32" s="97"/>
      <c r="CY32" s="97"/>
      <c r="CZ32" s="97"/>
      <c r="DA32" s="97"/>
      <c r="DB32" s="97"/>
      <c r="DC32" s="98"/>
      <c r="DD32" s="99"/>
      <c r="DE32" s="99"/>
      <c r="DF32" s="97"/>
      <c r="DG32" s="97"/>
      <c r="DH32" s="97"/>
      <c r="DI32" s="97"/>
      <c r="DJ32" s="97"/>
      <c r="DK32" s="97"/>
      <c r="DL32" s="97"/>
      <c r="DM32" s="98"/>
      <c r="DN32" s="99"/>
      <c r="DO32" s="99"/>
      <c r="DP32" s="97"/>
      <c r="DQ32" s="97"/>
      <c r="DR32" s="97"/>
      <c r="DS32" s="97"/>
      <c r="DT32" s="97"/>
      <c r="DU32" s="97"/>
      <c r="DV32" s="97"/>
    </row>
    <row r="34" spans="2:135">
      <c r="B34" s="26"/>
      <c r="C34" s="27"/>
      <c r="D34" s="27"/>
      <c r="E34" s="27"/>
      <c r="F34" s="27"/>
      <c r="G34" s="28"/>
      <c r="H34" s="28"/>
      <c r="I34" s="77"/>
      <c r="J34" s="77"/>
      <c r="K34" s="77"/>
      <c r="L34" s="77"/>
      <c r="M34" s="7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03"/>
    </row>
    <row r="35" spans="2:135">
      <c r="B35" s="668" t="s">
        <v>46</v>
      </c>
      <c r="C35" s="669"/>
      <c r="D35" s="669"/>
      <c r="E35" s="669" t="s">
        <v>47</v>
      </c>
      <c r="F35" s="669"/>
      <c r="G35" s="669"/>
      <c r="H35" s="29" t="s">
        <v>153</v>
      </c>
      <c r="I35" s="34"/>
      <c r="J35" s="78"/>
      <c r="K35" s="78"/>
      <c r="L35" s="78"/>
      <c r="M35" s="79"/>
      <c r="N35" s="79"/>
      <c r="O35" s="79"/>
      <c r="P35" s="79"/>
      <c r="Q35" s="79"/>
      <c r="R35" s="34"/>
      <c r="S35" s="78"/>
      <c r="T35" s="34"/>
      <c r="U35" s="34"/>
      <c r="V35" s="34"/>
      <c r="W35" s="34"/>
      <c r="X35" s="79"/>
      <c r="Y35" s="79"/>
      <c r="Z35" s="79"/>
      <c r="AA35" s="79"/>
      <c r="AB35" s="78"/>
      <c r="AC35" s="34"/>
      <c r="AD35" s="34"/>
      <c r="AE35" s="34"/>
      <c r="AF35" s="34"/>
      <c r="AG35" s="34"/>
      <c r="AH35" s="79"/>
      <c r="AI35" s="79"/>
      <c r="AJ35" s="79"/>
      <c r="AK35" s="79"/>
      <c r="AL35" s="34"/>
      <c r="AM35" s="34"/>
      <c r="AN35" s="34"/>
      <c r="AO35" s="34"/>
      <c r="AP35" s="34"/>
      <c r="AQ35" s="34"/>
      <c r="AR35" s="79"/>
      <c r="AS35" s="79"/>
      <c r="AT35" s="79"/>
      <c r="AU35" s="79"/>
      <c r="AV35" s="34"/>
      <c r="AW35" s="34"/>
      <c r="AX35" s="34"/>
      <c r="AY35" s="34"/>
      <c r="AZ35" s="34"/>
      <c r="BA35" s="34"/>
      <c r="BB35" s="79"/>
      <c r="BC35" s="79"/>
      <c r="BD35" s="79"/>
      <c r="BE35" s="79"/>
      <c r="BF35" s="34"/>
      <c r="BG35" s="34"/>
      <c r="BH35" s="34"/>
      <c r="BI35" s="34"/>
      <c r="BJ35" s="34"/>
      <c r="BK35" s="34"/>
      <c r="BL35" s="79"/>
      <c r="BM35" s="79"/>
      <c r="BN35" s="79"/>
      <c r="BO35" s="79"/>
      <c r="BP35" s="34"/>
      <c r="BQ35" s="34"/>
      <c r="BR35" s="34"/>
      <c r="BS35" s="34"/>
      <c r="BT35" s="34"/>
      <c r="BU35" s="34"/>
      <c r="BV35" s="79"/>
      <c r="BW35" s="79"/>
      <c r="BX35" s="79"/>
      <c r="BY35" s="79"/>
      <c r="BZ35" s="34"/>
      <c r="CA35" s="34"/>
      <c r="CB35" s="34"/>
      <c r="CC35" s="34"/>
      <c r="CD35" s="34"/>
      <c r="CE35" s="34"/>
      <c r="CF35" s="79"/>
      <c r="CG35" s="79"/>
      <c r="CH35" s="79"/>
      <c r="CI35" s="79"/>
      <c r="CJ35" s="34"/>
      <c r="CK35" s="34"/>
      <c r="CL35" s="34"/>
      <c r="CM35" s="34"/>
      <c r="CN35" s="34"/>
      <c r="CO35" s="34"/>
      <c r="CP35" s="79"/>
      <c r="CQ35" s="79"/>
      <c r="CR35" s="79"/>
      <c r="CS35" s="79"/>
      <c r="CT35" s="34"/>
      <c r="CU35" s="34"/>
      <c r="CV35" s="34"/>
      <c r="CW35" s="34"/>
      <c r="CX35" s="34"/>
      <c r="CY35" s="34"/>
      <c r="CZ35" s="79"/>
      <c r="DA35" s="79"/>
      <c r="DB35" s="79"/>
      <c r="DC35" s="79"/>
      <c r="DD35" s="34"/>
      <c r="DE35" s="34"/>
      <c r="DF35" s="34"/>
      <c r="DG35" s="34"/>
      <c r="DH35" s="34"/>
      <c r="DI35" s="34"/>
      <c r="DJ35" s="79"/>
      <c r="DK35" s="79"/>
      <c r="DL35" s="79"/>
      <c r="DM35" s="79"/>
      <c r="DN35" s="34"/>
      <c r="DO35" s="34"/>
      <c r="DP35" s="34"/>
      <c r="DQ35" s="34"/>
      <c r="DR35" s="34"/>
      <c r="DS35" s="79"/>
      <c r="DT35" s="79"/>
      <c r="DU35" s="79"/>
      <c r="DV35" s="79"/>
      <c r="DW35" s="79"/>
      <c r="DX35" s="34"/>
      <c r="DY35" s="34"/>
      <c r="DZ35" s="34"/>
      <c r="EA35" s="34"/>
      <c r="EB35" s="34"/>
      <c r="EC35" s="34"/>
      <c r="ED35" s="34"/>
      <c r="EE35" s="204"/>
    </row>
    <row r="36" spans="2:135">
      <c r="B36" s="30"/>
      <c r="C36" s="31"/>
      <c r="D36" s="32"/>
      <c r="E36" s="33"/>
      <c r="F36" s="29"/>
      <c r="G36" s="29"/>
      <c r="H36" s="29"/>
      <c r="I36" s="80"/>
      <c r="J36" s="81"/>
      <c r="K36" s="81"/>
      <c r="L36" s="81"/>
      <c r="M36" s="658"/>
      <c r="N36" s="658"/>
      <c r="O36" s="658"/>
      <c r="P36" s="658"/>
      <c r="Q36" s="658"/>
      <c r="R36" s="34"/>
      <c r="S36" s="34"/>
      <c r="T36" s="34"/>
      <c r="U36" s="34"/>
      <c r="V36" s="34"/>
      <c r="W36" s="34"/>
      <c r="X36" s="658"/>
      <c r="Y36" s="658"/>
      <c r="Z36" s="658"/>
      <c r="AA36" s="658"/>
      <c r="AB36" s="34"/>
      <c r="AC36" s="34"/>
      <c r="AD36" s="34"/>
      <c r="AE36" s="34"/>
      <c r="AF36" s="34"/>
      <c r="AG36" s="34"/>
      <c r="AH36" s="658"/>
      <c r="AI36" s="658"/>
      <c r="AJ36" s="658"/>
      <c r="AK36" s="658"/>
      <c r="AL36" s="34"/>
      <c r="AM36" s="34"/>
      <c r="AN36" s="34"/>
      <c r="AO36" s="34"/>
      <c r="AP36" s="34"/>
      <c r="AQ36" s="34"/>
      <c r="AR36" s="658"/>
      <c r="AS36" s="658"/>
      <c r="AT36" s="658"/>
      <c r="AU36" s="658"/>
      <c r="AV36" s="34"/>
      <c r="AW36" s="34"/>
      <c r="AX36" s="34"/>
      <c r="AY36" s="34"/>
      <c r="AZ36" s="34"/>
      <c r="BA36" s="34"/>
      <c r="BB36" s="658"/>
      <c r="BC36" s="658"/>
      <c r="BD36" s="658"/>
      <c r="BE36" s="658"/>
      <c r="BF36" s="34"/>
      <c r="BG36" s="34"/>
      <c r="BH36" s="34"/>
      <c r="BI36" s="34"/>
      <c r="BJ36" s="34"/>
      <c r="BK36" s="34"/>
      <c r="BL36" s="658"/>
      <c r="BM36" s="658"/>
      <c r="BN36" s="658"/>
      <c r="BO36" s="658"/>
      <c r="BP36" s="34"/>
      <c r="BQ36" s="34"/>
      <c r="BR36" s="34"/>
      <c r="BS36" s="34"/>
      <c r="BT36" s="34"/>
      <c r="BU36" s="34"/>
      <c r="BV36" s="658"/>
      <c r="BW36" s="658"/>
      <c r="BX36" s="658"/>
      <c r="BY36" s="658"/>
      <c r="BZ36" s="34"/>
      <c r="CA36" s="34"/>
      <c r="CB36" s="34"/>
      <c r="CC36" s="34"/>
      <c r="CD36" s="34"/>
      <c r="CE36" s="34"/>
      <c r="CF36" s="658"/>
      <c r="CG36" s="658"/>
      <c r="CH36" s="658"/>
      <c r="CI36" s="658"/>
      <c r="CJ36" s="34"/>
      <c r="CK36" s="34"/>
      <c r="CL36" s="34"/>
      <c r="CM36" s="34"/>
      <c r="CN36" s="34"/>
      <c r="CO36" s="34"/>
      <c r="CP36" s="658"/>
      <c r="CQ36" s="658"/>
      <c r="CR36" s="658"/>
      <c r="CS36" s="658"/>
      <c r="CT36" s="34"/>
      <c r="CU36" s="34"/>
      <c r="CV36" s="34"/>
      <c r="CW36" s="34"/>
      <c r="CX36" s="34"/>
      <c r="CY36" s="34"/>
      <c r="CZ36" s="658"/>
      <c r="DA36" s="658"/>
      <c r="DB36" s="658"/>
      <c r="DC36" s="658"/>
      <c r="DD36" s="34"/>
      <c r="DE36" s="34"/>
      <c r="DF36" s="34"/>
      <c r="DG36" s="34"/>
      <c r="DH36" s="34"/>
      <c r="DI36" s="34"/>
      <c r="DJ36" s="658"/>
      <c r="DK36" s="658"/>
      <c r="DL36" s="658"/>
      <c r="DM36" s="658"/>
      <c r="DN36" s="34"/>
      <c r="DO36" s="34"/>
      <c r="DP36" s="34"/>
      <c r="DQ36" s="34"/>
      <c r="DR36" s="34"/>
      <c r="DS36" s="658"/>
      <c r="DT36" s="658"/>
      <c r="DU36" s="658"/>
      <c r="DV36" s="658"/>
      <c r="DW36" s="658"/>
      <c r="DX36" s="34"/>
      <c r="DY36" s="34"/>
      <c r="DZ36" s="34"/>
      <c r="EA36" s="34"/>
      <c r="EB36" s="34"/>
      <c r="EC36" s="34"/>
      <c r="ED36" s="34"/>
      <c r="EE36" s="204"/>
    </row>
    <row r="37" spans="2:135">
      <c r="B37" s="30"/>
      <c r="C37" s="31"/>
      <c r="D37" s="32"/>
      <c r="E37" s="33"/>
      <c r="F37" s="34"/>
      <c r="G37" s="35"/>
      <c r="H37" s="35"/>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204"/>
    </row>
    <row r="38" spans="2:135" ht="28.5">
      <c r="B38" s="662" t="s">
        <v>154</v>
      </c>
      <c r="C38" s="663"/>
      <c r="D38" s="663"/>
      <c r="E38" s="663" t="s">
        <v>49</v>
      </c>
      <c r="F38" s="663"/>
      <c r="G38" s="663"/>
      <c r="H38" s="29" t="s">
        <v>155</v>
      </c>
      <c r="I38" s="34"/>
      <c r="J38" s="78"/>
      <c r="K38" s="78"/>
      <c r="L38" s="78"/>
      <c r="M38" s="79"/>
      <c r="N38" s="79"/>
      <c r="O38" s="79"/>
      <c r="P38" s="79"/>
      <c r="Q38" s="79"/>
      <c r="R38" s="34"/>
      <c r="S38" s="78"/>
      <c r="T38" s="34"/>
      <c r="U38" s="34"/>
      <c r="V38" s="34"/>
      <c r="W38" s="34"/>
      <c r="X38" s="79"/>
      <c r="Y38" s="79"/>
      <c r="Z38" s="79"/>
      <c r="AA38" s="79"/>
      <c r="AB38" s="78"/>
      <c r="AC38" s="34"/>
      <c r="AD38" s="34"/>
      <c r="AE38" s="34"/>
      <c r="AF38" s="34"/>
      <c r="AG38" s="34"/>
      <c r="AH38" s="79"/>
      <c r="AI38" s="79"/>
      <c r="AJ38" s="79"/>
      <c r="AK38" s="79"/>
      <c r="AL38" s="34"/>
      <c r="AM38" s="34"/>
      <c r="AN38" s="34"/>
      <c r="AO38" s="34"/>
      <c r="AP38" s="34"/>
      <c r="AQ38" s="34"/>
      <c r="AR38" s="79"/>
      <c r="AS38" s="79"/>
      <c r="AT38" s="79"/>
      <c r="AU38" s="79"/>
      <c r="AV38" s="34"/>
      <c r="AW38" s="34"/>
      <c r="AX38" s="34"/>
      <c r="AY38" s="34"/>
      <c r="AZ38" s="34"/>
      <c r="BA38" s="34"/>
      <c r="BB38" s="79"/>
      <c r="BC38" s="79"/>
      <c r="BD38" s="79"/>
      <c r="BE38" s="79"/>
      <c r="BF38" s="34"/>
      <c r="BG38" s="34"/>
      <c r="BH38" s="34"/>
      <c r="BI38" s="34"/>
      <c r="BJ38" s="34"/>
      <c r="BK38" s="34"/>
      <c r="BL38" s="79"/>
      <c r="BM38" s="79"/>
      <c r="BN38" s="79"/>
      <c r="BO38" s="79"/>
      <c r="BP38" s="34"/>
      <c r="BQ38" s="34"/>
      <c r="BR38" s="34"/>
      <c r="BS38" s="34"/>
      <c r="BT38" s="34"/>
      <c r="BU38" s="34"/>
      <c r="BV38" s="79"/>
      <c r="BW38" s="79"/>
      <c r="BX38" s="79"/>
      <c r="BY38" s="79"/>
      <c r="BZ38" s="34"/>
      <c r="CA38" s="34"/>
      <c r="CB38" s="34"/>
      <c r="CC38" s="34"/>
      <c r="CD38" s="34"/>
      <c r="CE38" s="34"/>
      <c r="CF38" s="79"/>
      <c r="CG38" s="79"/>
      <c r="CH38" s="79"/>
      <c r="CI38" s="79"/>
      <c r="CJ38" s="34"/>
      <c r="CK38" s="34"/>
      <c r="CL38" s="34"/>
      <c r="CM38" s="34"/>
      <c r="CN38" s="34"/>
      <c r="CO38" s="34"/>
      <c r="CP38" s="79"/>
      <c r="CQ38" s="79"/>
      <c r="CR38" s="79"/>
      <c r="CS38" s="79"/>
      <c r="CT38" s="34"/>
      <c r="CU38" s="34"/>
      <c r="CV38" s="34"/>
      <c r="CW38" s="34"/>
      <c r="CX38" s="34"/>
      <c r="CY38" s="34"/>
      <c r="CZ38" s="79"/>
      <c r="DA38" s="79"/>
      <c r="DB38" s="79"/>
      <c r="DC38" s="79"/>
      <c r="DD38" s="34"/>
      <c r="DE38" s="34"/>
      <c r="DF38" s="34"/>
      <c r="DG38" s="34"/>
      <c r="DH38" s="34"/>
      <c r="DI38" s="34"/>
      <c r="DJ38" s="79"/>
      <c r="DK38" s="79"/>
      <c r="DL38" s="79"/>
      <c r="DM38" s="79"/>
      <c r="DN38" s="34"/>
      <c r="DO38" s="34"/>
      <c r="DP38" s="34"/>
      <c r="DQ38" s="34"/>
      <c r="DR38" s="34"/>
      <c r="DS38" s="79"/>
      <c r="DT38" s="79"/>
      <c r="DU38" s="79"/>
      <c r="DV38" s="79"/>
      <c r="DW38" s="79"/>
      <c r="DX38" s="34"/>
      <c r="DY38" s="34"/>
      <c r="DZ38" s="34"/>
      <c r="EA38" s="34"/>
      <c r="EB38" s="34"/>
      <c r="EC38" s="34"/>
      <c r="ED38" s="34"/>
      <c r="EE38" s="204"/>
    </row>
    <row r="39" spans="2:135">
      <c r="B39" s="637" t="s">
        <v>156</v>
      </c>
      <c r="C39" s="638"/>
      <c r="D39" s="638"/>
      <c r="E39" s="638" t="s">
        <v>157</v>
      </c>
      <c r="F39" s="638"/>
      <c r="G39" s="638"/>
      <c r="H39" s="36"/>
      <c r="I39" s="82"/>
      <c r="J39" s="82"/>
      <c r="K39" s="82"/>
      <c r="L39" s="82"/>
      <c r="M39" s="639"/>
      <c r="N39" s="639"/>
      <c r="O39" s="639"/>
      <c r="P39" s="639"/>
      <c r="Q39" s="639"/>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205"/>
    </row>
    <row r="47" spans="2:135" ht="51.75" customHeight="1"/>
    <row r="48" spans="2:135">
      <c r="E48" s="337"/>
    </row>
  </sheetData>
  <mergeCells count="164">
    <mergeCell ref="DA11:DJ11"/>
    <mergeCell ref="DK11:DS11"/>
    <mergeCell ref="DT11:EB11"/>
    <mergeCell ref="AG2:AM2"/>
    <mergeCell ref="AG3:AM3"/>
    <mergeCell ref="AG4:AM4"/>
    <mergeCell ref="AG5:AM5"/>
    <mergeCell ref="B6:U6"/>
    <mergeCell ref="B7:U7"/>
    <mergeCell ref="F11:Q11"/>
    <mergeCell ref="R11:AA11"/>
    <mergeCell ref="AB11:AK11"/>
    <mergeCell ref="AL11:AU11"/>
    <mergeCell ref="EC11:EE11"/>
    <mergeCell ref="F12:Q12"/>
    <mergeCell ref="R12:AA12"/>
    <mergeCell ref="H14:Q14"/>
    <mergeCell ref="R14:AA14"/>
    <mergeCell ref="AB14:AK14"/>
    <mergeCell ref="AL14:AU14"/>
    <mergeCell ref="AV14:BE14"/>
    <mergeCell ref="BF14:BO14"/>
    <mergeCell ref="BP14:BY14"/>
    <mergeCell ref="BZ14:CI14"/>
    <mergeCell ref="CJ14:CS14"/>
    <mergeCell ref="CT14:DC14"/>
    <mergeCell ref="DD14:DM14"/>
    <mergeCell ref="DN14:DW14"/>
    <mergeCell ref="DX14:DZ14"/>
    <mergeCell ref="EA14:EB14"/>
    <mergeCell ref="ED14:EE14"/>
    <mergeCell ref="AV11:BE11"/>
    <mergeCell ref="BF11:BO11"/>
    <mergeCell ref="BP11:BV11"/>
    <mergeCell ref="BW11:CF11"/>
    <mergeCell ref="CG11:CP11"/>
    <mergeCell ref="CQ11:CZ11"/>
    <mergeCell ref="BX15:BX16"/>
    <mergeCell ref="BY15:BY16"/>
    <mergeCell ref="BZ15:BZ16"/>
    <mergeCell ref="CA15:CA16"/>
    <mergeCell ref="CH15:CH16"/>
    <mergeCell ref="CI15:CI16"/>
    <mergeCell ref="CJ15:CJ16"/>
    <mergeCell ref="CK15:CK16"/>
    <mergeCell ref="J15:L15"/>
    <mergeCell ref="M15:O15"/>
    <mergeCell ref="T15:V15"/>
    <mergeCell ref="W15:Y15"/>
    <mergeCell ref="AD15:AF15"/>
    <mergeCell ref="AG15:AI15"/>
    <mergeCell ref="AN15:AP15"/>
    <mergeCell ref="AQ15:AS15"/>
    <mergeCell ref="AX15:AZ15"/>
    <mergeCell ref="CY15:DA15"/>
    <mergeCell ref="DF15:DH15"/>
    <mergeCell ref="DI15:DK15"/>
    <mergeCell ref="DP15:DR15"/>
    <mergeCell ref="DS15:DU15"/>
    <mergeCell ref="C17:E17"/>
    <mergeCell ref="C18:E18"/>
    <mergeCell ref="C19:E19"/>
    <mergeCell ref="R15:R16"/>
    <mergeCell ref="S15:S16"/>
    <mergeCell ref="Z15:Z16"/>
    <mergeCell ref="AA15:AA16"/>
    <mergeCell ref="AB15:AB16"/>
    <mergeCell ref="AC15:AC16"/>
    <mergeCell ref="AJ15:AJ16"/>
    <mergeCell ref="AK15:AK16"/>
    <mergeCell ref="AL15:AL16"/>
    <mergeCell ref="AM15:AM16"/>
    <mergeCell ref="AT15:AT16"/>
    <mergeCell ref="AU15:AU16"/>
    <mergeCell ref="AV15:AV16"/>
    <mergeCell ref="AW15:AW16"/>
    <mergeCell ref="BD15:BD16"/>
    <mergeCell ref="BA15:BC15"/>
    <mergeCell ref="C21:E21"/>
    <mergeCell ref="C22:E22"/>
    <mergeCell ref="C23:E23"/>
    <mergeCell ref="C24:E24"/>
    <mergeCell ref="C25:E25"/>
    <mergeCell ref="C26:E26"/>
    <mergeCell ref="C27:E27"/>
    <mergeCell ref="C28:E28"/>
    <mergeCell ref="CV15:CX15"/>
    <mergeCell ref="BH15:BJ15"/>
    <mergeCell ref="BK15:BM15"/>
    <mergeCell ref="BR15:BT15"/>
    <mergeCell ref="BU15:BW15"/>
    <mergeCell ref="CB15:CD15"/>
    <mergeCell ref="CE15:CG15"/>
    <mergeCell ref="CL15:CN15"/>
    <mergeCell ref="CO15:CQ15"/>
    <mergeCell ref="BE15:BE16"/>
    <mergeCell ref="BF15:BF16"/>
    <mergeCell ref="BG15:BG16"/>
    <mergeCell ref="BN15:BN16"/>
    <mergeCell ref="BO15:BO16"/>
    <mergeCell ref="BP15:BP16"/>
    <mergeCell ref="BQ15:BQ16"/>
    <mergeCell ref="DS36:DW36"/>
    <mergeCell ref="B38:D38"/>
    <mergeCell ref="E38:G38"/>
    <mergeCell ref="C29:E29"/>
    <mergeCell ref="C30:E30"/>
    <mergeCell ref="B35:D35"/>
    <mergeCell ref="E35:G35"/>
    <mergeCell ref="M36:Q36"/>
    <mergeCell ref="X36:AA36"/>
    <mergeCell ref="AH36:AK36"/>
    <mergeCell ref="AR36:AU36"/>
    <mergeCell ref="BB36:BE36"/>
    <mergeCell ref="AU31:AV31"/>
    <mergeCell ref="CI31:CJ31"/>
    <mergeCell ref="DE15:DE16"/>
    <mergeCell ref="DL15:DL16"/>
    <mergeCell ref="B39:D39"/>
    <mergeCell ref="E39:G39"/>
    <mergeCell ref="M39:Q39"/>
    <mergeCell ref="B14:B16"/>
    <mergeCell ref="B17:B18"/>
    <mergeCell ref="B19:B21"/>
    <mergeCell ref="B23:B24"/>
    <mergeCell ref="B25:B26"/>
    <mergeCell ref="B28:B29"/>
    <mergeCell ref="F14:F16"/>
    <mergeCell ref="G14:G16"/>
    <mergeCell ref="H15:H16"/>
    <mergeCell ref="I15:I16"/>
    <mergeCell ref="P15:P16"/>
    <mergeCell ref="Q15:Q16"/>
    <mergeCell ref="BL36:BO36"/>
    <mergeCell ref="BV36:BY36"/>
    <mergeCell ref="CF36:CI36"/>
    <mergeCell ref="CP36:CS36"/>
    <mergeCell ref="CZ36:DC36"/>
    <mergeCell ref="DJ36:DM36"/>
    <mergeCell ref="C20:E20"/>
    <mergeCell ref="EB15:EB16"/>
    <mergeCell ref="B2:F5"/>
    <mergeCell ref="G2:I5"/>
    <mergeCell ref="J2:AF5"/>
    <mergeCell ref="C14:E16"/>
    <mergeCell ref="B9:E10"/>
    <mergeCell ref="F9:EE10"/>
    <mergeCell ref="B11:E12"/>
    <mergeCell ref="DM15:DM16"/>
    <mergeCell ref="DN15:DN16"/>
    <mergeCell ref="DO15:DO16"/>
    <mergeCell ref="DV15:DV16"/>
    <mergeCell ref="DW15:DW16"/>
    <mergeCell ref="DX15:DX16"/>
    <mergeCell ref="DY15:DY16"/>
    <mergeCell ref="DZ15:DZ16"/>
    <mergeCell ref="EA15:EA16"/>
    <mergeCell ref="CR15:CR16"/>
    <mergeCell ref="CS15:CS16"/>
    <mergeCell ref="CT15:CT16"/>
    <mergeCell ref="CU15:CU16"/>
    <mergeCell ref="DB15:DB16"/>
    <mergeCell ref="DC15:DC16"/>
    <mergeCell ref="DD15:DD16"/>
  </mergeCells>
  <pageMargins left="0.69930555555555596" right="0.69930555555555596" top="0.75" bottom="0.75" header="0.29930555555555599" footer="0.29930555555555599"/>
  <pageSetup scale="26"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ET1048576"/>
  <sheetViews>
    <sheetView topLeftCell="A13" zoomScale="70" zoomScaleNormal="70" workbookViewId="0">
      <pane xSplit="9525" ySplit="1215" topLeftCell="AL13" activePane="bottomRight"/>
      <selection activeCell="A4" sqref="A1:XFD1048576"/>
      <selection pane="topRight" activeCell="F13" sqref="F13:F15"/>
      <selection pane="bottomLeft" activeCell="A14" sqref="A14"/>
      <selection pane="bottomRight" activeCell="AT22" sqref="AT22"/>
    </sheetView>
  </sheetViews>
  <sheetFormatPr baseColWidth="10" defaultColWidth="9" defaultRowHeight="15"/>
  <cols>
    <col min="1" max="1" width="3.5703125" customWidth="1"/>
    <col min="2" max="2" width="35.85546875" customWidth="1"/>
    <col min="3" max="4" width="14.7109375" customWidth="1"/>
    <col min="5" max="5" width="22.28515625" customWidth="1"/>
    <col min="6" max="6" width="13.7109375" customWidth="1"/>
    <col min="7" max="7" width="20.5703125" customWidth="1"/>
    <col min="10" max="13" width="18.7109375" customWidth="1"/>
    <col min="16" max="16" width="16" customWidth="1"/>
    <col min="20" max="23" width="18.28515625" customWidth="1"/>
    <col min="25" max="25" width="7.5703125" customWidth="1"/>
    <col min="30" max="33" width="18.85546875" customWidth="1"/>
    <col min="35" max="35" width="7.5703125" customWidth="1"/>
    <col min="40" max="43" width="16" customWidth="1"/>
    <col min="50" max="53" width="16.140625" customWidth="1"/>
    <col min="60" max="63" width="18.85546875" customWidth="1"/>
    <col min="72" max="75" width="19.42578125" customWidth="1"/>
    <col min="82" max="85" width="20.85546875" customWidth="1"/>
    <col min="92" max="95" width="15.85546875" customWidth="1"/>
    <col min="102" max="105" width="17.85546875" customWidth="1"/>
    <col min="112" max="115" width="17.42578125" customWidth="1"/>
    <col min="122" max="125" width="19.5703125" customWidth="1"/>
    <col min="128" max="128" width="22.85546875" customWidth="1"/>
    <col min="129" max="129" width="18.28515625" customWidth="1"/>
    <col min="130" max="130" width="16.5703125" customWidth="1"/>
    <col min="131" max="131" width="17.140625" customWidth="1"/>
    <col min="132" max="132" width="23.140625" customWidth="1"/>
    <col min="133" max="133" width="21.42578125" customWidth="1"/>
    <col min="135" max="135" width="25" customWidth="1"/>
  </cols>
  <sheetData>
    <row r="1" spans="2:150">
      <c r="B1" s="579"/>
      <c r="C1" s="580"/>
      <c r="D1" s="580"/>
      <c r="E1" s="580"/>
      <c r="F1" s="581"/>
      <c r="G1" s="588" t="s">
        <v>50</v>
      </c>
      <c r="H1" s="589"/>
      <c r="I1" s="589"/>
      <c r="J1" s="593" t="s">
        <v>3</v>
      </c>
      <c r="K1" s="593"/>
      <c r="L1" s="593"/>
      <c r="M1" s="593"/>
      <c r="N1" s="593"/>
      <c r="O1" s="593"/>
      <c r="P1" s="593"/>
      <c r="Q1" s="593"/>
      <c r="R1" s="593"/>
      <c r="S1" s="593"/>
      <c r="T1" s="593"/>
      <c r="U1" s="593"/>
      <c r="V1" s="593"/>
      <c r="W1" s="593"/>
      <c r="X1" s="593"/>
      <c r="Y1" s="593"/>
      <c r="Z1" s="593"/>
      <c r="AA1" s="593"/>
      <c r="AB1" s="593"/>
      <c r="AC1" s="593"/>
      <c r="AD1" s="593"/>
      <c r="AE1" s="593"/>
      <c r="AF1" s="594"/>
      <c r="AG1" s="725" t="s">
        <v>51</v>
      </c>
      <c r="AH1" s="726"/>
      <c r="AI1" s="726"/>
      <c r="AJ1" s="726"/>
      <c r="AK1" s="726"/>
      <c r="AL1" s="726"/>
      <c r="AM1" s="727"/>
    </row>
    <row r="2" spans="2:150">
      <c r="B2" s="582"/>
      <c r="C2" s="583"/>
      <c r="D2" s="583"/>
      <c r="E2" s="583"/>
      <c r="F2" s="584"/>
      <c r="G2" s="549"/>
      <c r="H2" s="590"/>
      <c r="I2" s="590"/>
      <c r="J2" s="595"/>
      <c r="K2" s="595"/>
      <c r="L2" s="595"/>
      <c r="M2" s="595"/>
      <c r="N2" s="595"/>
      <c r="O2" s="595"/>
      <c r="P2" s="595"/>
      <c r="Q2" s="595"/>
      <c r="R2" s="595"/>
      <c r="S2" s="595"/>
      <c r="T2" s="595"/>
      <c r="U2" s="595"/>
      <c r="V2" s="595"/>
      <c r="W2" s="595"/>
      <c r="X2" s="595"/>
      <c r="Y2" s="595"/>
      <c r="Z2" s="595"/>
      <c r="AA2" s="595"/>
      <c r="AB2" s="595"/>
      <c r="AC2" s="595"/>
      <c r="AD2" s="595"/>
      <c r="AE2" s="595"/>
      <c r="AF2" s="596"/>
      <c r="AG2" s="728" t="s">
        <v>2</v>
      </c>
      <c r="AH2" s="729"/>
      <c r="AI2" s="729"/>
      <c r="AJ2" s="729"/>
      <c r="AK2" s="729"/>
      <c r="AL2" s="729"/>
      <c r="AM2" s="730"/>
    </row>
    <row r="3" spans="2:150">
      <c r="B3" s="582"/>
      <c r="C3" s="583"/>
      <c r="D3" s="583"/>
      <c r="E3" s="583"/>
      <c r="F3" s="584"/>
      <c r="G3" s="549"/>
      <c r="H3" s="590"/>
      <c r="I3" s="590"/>
      <c r="J3" s="595"/>
      <c r="K3" s="595"/>
      <c r="L3" s="595"/>
      <c r="M3" s="595"/>
      <c r="N3" s="595"/>
      <c r="O3" s="595"/>
      <c r="P3" s="595"/>
      <c r="Q3" s="595"/>
      <c r="R3" s="595"/>
      <c r="S3" s="595"/>
      <c r="T3" s="595"/>
      <c r="U3" s="595"/>
      <c r="V3" s="595"/>
      <c r="W3" s="595"/>
      <c r="X3" s="595"/>
      <c r="Y3" s="595"/>
      <c r="Z3" s="595"/>
      <c r="AA3" s="595"/>
      <c r="AB3" s="595"/>
      <c r="AC3" s="595"/>
      <c r="AD3" s="595"/>
      <c r="AE3" s="595"/>
      <c r="AF3" s="596"/>
      <c r="AG3" s="728" t="s">
        <v>4</v>
      </c>
      <c r="AH3" s="729"/>
      <c r="AI3" s="729"/>
      <c r="AJ3" s="729"/>
      <c r="AK3" s="729"/>
      <c r="AL3" s="729"/>
      <c r="AM3" s="730"/>
    </row>
    <row r="4" spans="2:150">
      <c r="B4" s="585"/>
      <c r="C4" s="586"/>
      <c r="D4" s="586"/>
      <c r="E4" s="586"/>
      <c r="F4" s="587"/>
      <c r="G4" s="591"/>
      <c r="H4" s="592"/>
      <c r="I4" s="592"/>
      <c r="J4" s="597"/>
      <c r="K4" s="597"/>
      <c r="L4" s="597"/>
      <c r="M4" s="597"/>
      <c r="N4" s="597"/>
      <c r="O4" s="597"/>
      <c r="P4" s="597"/>
      <c r="Q4" s="597"/>
      <c r="R4" s="597"/>
      <c r="S4" s="597"/>
      <c r="T4" s="597"/>
      <c r="U4" s="597"/>
      <c r="V4" s="597"/>
      <c r="W4" s="597"/>
      <c r="X4" s="597"/>
      <c r="Y4" s="597"/>
      <c r="Z4" s="597"/>
      <c r="AA4" s="597"/>
      <c r="AB4" s="597"/>
      <c r="AC4" s="597"/>
      <c r="AD4" s="597"/>
      <c r="AE4" s="597"/>
      <c r="AF4" s="598"/>
      <c r="AG4" s="731" t="s">
        <v>5</v>
      </c>
      <c r="AH4" s="732"/>
      <c r="AI4" s="732"/>
      <c r="AJ4" s="732"/>
      <c r="AK4" s="732"/>
      <c r="AL4" s="732"/>
      <c r="AM4" s="733"/>
    </row>
    <row r="5" spans="2:150" ht="19.5">
      <c r="B5" s="734"/>
      <c r="C5" s="734"/>
      <c r="D5" s="734"/>
      <c r="E5" s="734"/>
      <c r="F5" s="734"/>
      <c r="G5" s="734"/>
      <c r="H5" s="734"/>
      <c r="I5" s="734"/>
      <c r="J5" s="734"/>
      <c r="K5" s="734"/>
      <c r="L5" s="734"/>
      <c r="M5" s="734"/>
      <c r="N5" s="734"/>
      <c r="O5" s="734"/>
      <c r="P5" s="734"/>
      <c r="Q5" s="734"/>
      <c r="R5" s="734"/>
      <c r="S5" s="734"/>
      <c r="T5" s="734"/>
      <c r="U5" s="734"/>
    </row>
    <row r="6" spans="2:150" ht="19.5">
      <c r="B6" s="734" t="s">
        <v>52</v>
      </c>
      <c r="C6" s="734"/>
      <c r="D6" s="734"/>
      <c r="E6" s="734"/>
      <c r="F6" s="734"/>
      <c r="G6" s="734"/>
      <c r="H6" s="734"/>
      <c r="I6" s="734"/>
      <c r="J6" s="734"/>
      <c r="K6" s="734"/>
      <c r="L6" s="734"/>
      <c r="M6" s="734"/>
      <c r="N6" s="734"/>
      <c r="O6" s="734"/>
      <c r="P6" s="734"/>
      <c r="Q6" s="734"/>
      <c r="R6" s="734"/>
      <c r="S6" s="734"/>
      <c r="T6" s="734"/>
      <c r="U6" s="734"/>
    </row>
    <row r="8" spans="2:150" ht="15.75" customHeight="1">
      <c r="B8" s="736" t="s">
        <v>53</v>
      </c>
      <c r="C8" s="737"/>
      <c r="D8" s="737"/>
      <c r="E8" s="737"/>
      <c r="F8" s="609" t="s">
        <v>158</v>
      </c>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609"/>
      <c r="BI8" s="609"/>
      <c r="BJ8" s="609"/>
      <c r="BK8" s="609"/>
      <c r="BL8" s="609"/>
      <c r="BM8" s="609"/>
      <c r="BN8" s="609"/>
      <c r="BO8" s="609"/>
      <c r="BP8" s="609"/>
      <c r="BQ8" s="609"/>
      <c r="BR8" s="609"/>
      <c r="BS8" s="609"/>
      <c r="BT8" s="609"/>
      <c r="BU8" s="609"/>
      <c r="BV8" s="609"/>
      <c r="BW8" s="609"/>
      <c r="BX8" s="609"/>
      <c r="BY8" s="609"/>
      <c r="BZ8" s="609"/>
      <c r="CA8" s="609"/>
      <c r="CB8" s="609"/>
      <c r="CC8" s="609"/>
      <c r="CD8" s="609"/>
      <c r="CE8" s="609"/>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09"/>
      <c r="DR8" s="609"/>
      <c r="DS8" s="609"/>
      <c r="DT8" s="609"/>
      <c r="DU8" s="609"/>
      <c r="DV8" s="609"/>
      <c r="DW8" s="609"/>
      <c r="DX8" s="609"/>
      <c r="DY8" s="609"/>
      <c r="DZ8" s="609"/>
      <c r="EA8" s="609"/>
      <c r="EB8" s="609"/>
      <c r="EC8" s="609"/>
      <c r="ED8" s="609"/>
      <c r="EE8" s="610"/>
    </row>
    <row r="9" spans="2:150" ht="54" customHeight="1">
      <c r="B9" s="738"/>
      <c r="C9" s="710"/>
      <c r="D9" s="710"/>
      <c r="E9" s="710"/>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1"/>
      <c r="BS9" s="611"/>
      <c r="BT9" s="611"/>
      <c r="BU9" s="611"/>
      <c r="BV9" s="611"/>
      <c r="BW9" s="611"/>
      <c r="BX9" s="611"/>
      <c r="BY9" s="611"/>
      <c r="BZ9" s="611"/>
      <c r="CA9" s="611"/>
      <c r="CB9" s="611"/>
      <c r="CC9" s="611"/>
      <c r="CD9" s="611"/>
      <c r="CE9" s="611"/>
      <c r="CF9" s="611"/>
      <c r="CG9" s="611"/>
      <c r="CH9" s="611"/>
      <c r="CI9" s="611"/>
      <c r="CJ9" s="611"/>
      <c r="CK9" s="611"/>
      <c r="CL9" s="611"/>
      <c r="CM9" s="611"/>
      <c r="CN9" s="611"/>
      <c r="CO9" s="611"/>
      <c r="CP9" s="611"/>
      <c r="CQ9" s="611"/>
      <c r="CR9" s="611"/>
      <c r="CS9" s="611"/>
      <c r="CT9" s="611"/>
      <c r="CU9" s="611"/>
      <c r="CV9" s="611"/>
      <c r="CW9" s="611"/>
      <c r="CX9" s="611"/>
      <c r="CY9" s="611"/>
      <c r="CZ9" s="611"/>
      <c r="DA9" s="611"/>
      <c r="DB9" s="611"/>
      <c r="DC9" s="611"/>
      <c r="DD9" s="611"/>
      <c r="DE9" s="611"/>
      <c r="DF9" s="611"/>
      <c r="DG9" s="611"/>
      <c r="DH9" s="611"/>
      <c r="DI9" s="611"/>
      <c r="DJ9" s="611"/>
      <c r="DK9" s="611"/>
      <c r="DL9" s="611"/>
      <c r="DM9" s="611"/>
      <c r="DN9" s="611"/>
      <c r="DO9" s="611"/>
      <c r="DP9" s="611"/>
      <c r="DQ9" s="611"/>
      <c r="DR9" s="611"/>
      <c r="DS9" s="611"/>
      <c r="DT9" s="611"/>
      <c r="DU9" s="611"/>
      <c r="DV9" s="611"/>
      <c r="DW9" s="611"/>
      <c r="DX9" s="611"/>
      <c r="DY9" s="611"/>
      <c r="DZ9" s="611"/>
      <c r="EA9" s="611"/>
      <c r="EB9" s="611"/>
      <c r="EC9" s="611"/>
      <c r="ED9" s="611"/>
      <c r="EE9" s="612"/>
    </row>
    <row r="10" spans="2:150" ht="30" customHeight="1">
      <c r="B10" s="739" t="s">
        <v>159</v>
      </c>
      <c r="C10" s="740"/>
      <c r="D10" s="740"/>
      <c r="E10" s="741"/>
      <c r="F10" s="709" t="s">
        <v>56</v>
      </c>
      <c r="G10" s="710"/>
      <c r="H10" s="710"/>
      <c r="I10" s="710"/>
      <c r="J10" s="710"/>
      <c r="K10" s="710"/>
      <c r="L10" s="710"/>
      <c r="M10" s="710"/>
      <c r="N10" s="710"/>
      <c r="O10" s="710"/>
      <c r="P10" s="710"/>
      <c r="Q10" s="735"/>
      <c r="R10" s="709" t="s">
        <v>57</v>
      </c>
      <c r="S10" s="710"/>
      <c r="T10" s="710"/>
      <c r="U10" s="710"/>
      <c r="V10" s="710"/>
      <c r="W10" s="710"/>
      <c r="X10" s="710"/>
      <c r="Y10" s="710"/>
      <c r="Z10" s="710"/>
      <c r="AA10" s="735"/>
      <c r="AB10" s="710" t="s">
        <v>160</v>
      </c>
      <c r="AC10" s="710"/>
      <c r="AD10" s="710"/>
      <c r="AE10" s="710"/>
      <c r="AF10" s="710"/>
      <c r="AG10" s="710"/>
      <c r="AH10" s="710"/>
      <c r="AI10" s="710"/>
      <c r="AJ10" s="710"/>
      <c r="AK10" s="735"/>
      <c r="AL10" s="710"/>
      <c r="AM10" s="710"/>
      <c r="AN10" s="710"/>
      <c r="AO10" s="710"/>
      <c r="AP10" s="710"/>
      <c r="AQ10" s="710"/>
      <c r="AR10" s="710"/>
      <c r="AS10" s="710"/>
      <c r="AT10" s="710"/>
      <c r="AU10" s="710"/>
      <c r="AV10" s="710"/>
      <c r="AW10" s="710"/>
      <c r="AX10" s="710"/>
      <c r="AY10" s="710"/>
      <c r="AZ10" s="710"/>
      <c r="BA10" s="710"/>
      <c r="BB10" s="710"/>
      <c r="BC10" s="710"/>
      <c r="BD10" s="710"/>
      <c r="BE10" s="710"/>
      <c r="BF10" s="710"/>
      <c r="BG10" s="710"/>
      <c r="BH10" s="710"/>
      <c r="BI10" s="710"/>
      <c r="BJ10" s="710"/>
      <c r="BK10" s="710"/>
      <c r="BL10" s="710"/>
      <c r="BM10" s="710"/>
      <c r="BN10" s="710"/>
      <c r="BO10" s="710"/>
      <c r="BP10" s="710"/>
      <c r="BQ10" s="710"/>
      <c r="BR10" s="710"/>
      <c r="BS10" s="710"/>
      <c r="BT10" s="710"/>
      <c r="BU10" s="710"/>
      <c r="BV10" s="710"/>
      <c r="BW10" s="710"/>
      <c r="BX10" s="710"/>
      <c r="BY10" s="710"/>
      <c r="BZ10" s="710"/>
      <c r="CA10" s="710"/>
      <c r="CB10" s="710"/>
      <c r="CC10" s="710"/>
      <c r="CD10" s="710"/>
      <c r="CE10" s="710"/>
      <c r="CF10" s="710"/>
      <c r="CG10" s="710"/>
      <c r="CH10" s="710"/>
      <c r="CI10" s="710"/>
      <c r="CJ10" s="710"/>
      <c r="CK10" s="710"/>
      <c r="CL10" s="710"/>
      <c r="CM10" s="710"/>
      <c r="CN10" s="710"/>
      <c r="CO10" s="710"/>
      <c r="CP10" s="710"/>
      <c r="CQ10" s="710"/>
      <c r="CR10" s="710"/>
      <c r="CS10" s="710"/>
      <c r="CT10" s="710"/>
      <c r="CU10" s="710"/>
      <c r="CV10" s="710"/>
      <c r="CW10" s="710"/>
      <c r="CX10" s="710"/>
      <c r="CY10" s="710"/>
      <c r="CZ10" s="710"/>
      <c r="DA10" s="710"/>
      <c r="DB10" s="710"/>
      <c r="DC10" s="710"/>
      <c r="DD10" s="710"/>
      <c r="DE10" s="710"/>
      <c r="DF10" s="710"/>
      <c r="DG10" s="710"/>
      <c r="DH10" s="710"/>
      <c r="DI10" s="710"/>
      <c r="DJ10" s="710"/>
      <c r="DK10" s="710"/>
      <c r="DL10" s="710"/>
      <c r="DM10" s="710"/>
      <c r="DN10" s="710"/>
      <c r="DO10" s="710"/>
      <c r="DP10" s="710"/>
      <c r="DQ10" s="710"/>
      <c r="DR10" s="710"/>
      <c r="DS10" s="710"/>
      <c r="DT10" s="710"/>
      <c r="DU10" s="710"/>
      <c r="DV10" s="710"/>
      <c r="DW10" s="710"/>
      <c r="DX10" s="710"/>
      <c r="DY10" s="710"/>
      <c r="DZ10" s="710"/>
      <c r="EA10" s="710"/>
      <c r="EB10" s="710"/>
      <c r="EC10" s="710"/>
      <c r="ED10" s="710"/>
      <c r="EE10" s="711"/>
    </row>
    <row r="11" spans="2:150" ht="30" customHeight="1">
      <c r="B11" s="742"/>
      <c r="C11" s="743"/>
      <c r="D11" s="743"/>
      <c r="E11" s="744"/>
      <c r="F11" s="768" t="s">
        <v>48</v>
      </c>
      <c r="G11" s="769"/>
      <c r="H11" s="769"/>
      <c r="I11" s="769"/>
      <c r="J11" s="769"/>
      <c r="K11" s="769"/>
      <c r="L11" s="769"/>
      <c r="M11" s="769"/>
      <c r="N11" s="769"/>
      <c r="O11" s="769"/>
      <c r="P11" s="769"/>
      <c r="Q11" s="770"/>
      <c r="R11" s="768" t="s">
        <v>60</v>
      </c>
      <c r="S11" s="713"/>
      <c r="T11" s="713"/>
      <c r="U11" s="713"/>
      <c r="V11" s="713"/>
      <c r="W11" s="713"/>
      <c r="X11" s="713"/>
      <c r="Y11" s="713"/>
      <c r="Z11" s="713"/>
      <c r="AA11" s="714"/>
      <c r="AB11" s="101"/>
      <c r="AC11" s="101"/>
      <c r="AD11" s="101"/>
      <c r="AE11" s="101"/>
      <c r="AF11" s="101"/>
      <c r="AG11" s="101"/>
      <c r="AH11" s="101" t="s">
        <v>65</v>
      </c>
      <c r="AI11" s="101"/>
      <c r="AJ11" s="101"/>
      <c r="AK11" s="120"/>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713"/>
      <c r="EE11" s="771"/>
    </row>
    <row r="13" spans="2:150" ht="34.5" customHeight="1">
      <c r="B13" s="640" t="s">
        <v>61</v>
      </c>
      <c r="C13" s="599" t="s">
        <v>62</v>
      </c>
      <c r="D13" s="600"/>
      <c r="E13" s="600"/>
      <c r="F13" s="652" t="s">
        <v>63</v>
      </c>
      <c r="G13" s="655" t="s">
        <v>64</v>
      </c>
      <c r="H13" s="715" t="s">
        <v>65</v>
      </c>
      <c r="I13" s="716"/>
      <c r="J13" s="716"/>
      <c r="K13" s="716"/>
      <c r="L13" s="716"/>
      <c r="M13" s="716"/>
      <c r="N13" s="716"/>
      <c r="O13" s="716"/>
      <c r="P13" s="716"/>
      <c r="Q13" s="655"/>
      <c r="R13" s="717" t="s">
        <v>66</v>
      </c>
      <c r="S13" s="716"/>
      <c r="T13" s="716"/>
      <c r="U13" s="716"/>
      <c r="V13" s="716"/>
      <c r="W13" s="716"/>
      <c r="X13" s="716"/>
      <c r="Y13" s="716"/>
      <c r="Z13" s="716"/>
      <c r="AA13" s="718"/>
      <c r="AB13" s="715" t="s">
        <v>67</v>
      </c>
      <c r="AC13" s="716"/>
      <c r="AD13" s="716"/>
      <c r="AE13" s="716"/>
      <c r="AF13" s="716"/>
      <c r="AG13" s="716"/>
      <c r="AH13" s="716"/>
      <c r="AI13" s="716"/>
      <c r="AJ13" s="716"/>
      <c r="AK13" s="655"/>
      <c r="AL13" s="717" t="s">
        <v>68</v>
      </c>
      <c r="AM13" s="716"/>
      <c r="AN13" s="716"/>
      <c r="AO13" s="716"/>
      <c r="AP13" s="716"/>
      <c r="AQ13" s="716"/>
      <c r="AR13" s="716"/>
      <c r="AS13" s="716"/>
      <c r="AT13" s="716"/>
      <c r="AU13" s="718"/>
      <c r="AV13" s="715" t="s">
        <v>69</v>
      </c>
      <c r="AW13" s="716"/>
      <c r="AX13" s="716"/>
      <c r="AY13" s="716"/>
      <c r="AZ13" s="716"/>
      <c r="BA13" s="716"/>
      <c r="BB13" s="716"/>
      <c r="BC13" s="716"/>
      <c r="BD13" s="716"/>
      <c r="BE13" s="655"/>
      <c r="BF13" s="717" t="s">
        <v>70</v>
      </c>
      <c r="BG13" s="716"/>
      <c r="BH13" s="716"/>
      <c r="BI13" s="716"/>
      <c r="BJ13" s="716"/>
      <c r="BK13" s="716"/>
      <c r="BL13" s="716"/>
      <c r="BM13" s="716"/>
      <c r="BN13" s="716"/>
      <c r="BO13" s="718"/>
      <c r="BP13" s="715" t="s">
        <v>71</v>
      </c>
      <c r="BQ13" s="716"/>
      <c r="BR13" s="716"/>
      <c r="BS13" s="716"/>
      <c r="BT13" s="716"/>
      <c r="BU13" s="716"/>
      <c r="BV13" s="716"/>
      <c r="BW13" s="716"/>
      <c r="BX13" s="716"/>
      <c r="BY13" s="655"/>
      <c r="BZ13" s="715" t="s">
        <v>72</v>
      </c>
      <c r="CA13" s="716"/>
      <c r="CB13" s="716"/>
      <c r="CC13" s="716"/>
      <c r="CD13" s="716"/>
      <c r="CE13" s="716"/>
      <c r="CF13" s="716"/>
      <c r="CG13" s="716"/>
      <c r="CH13" s="716"/>
      <c r="CI13" s="655"/>
      <c r="CJ13" s="717" t="s">
        <v>73</v>
      </c>
      <c r="CK13" s="716"/>
      <c r="CL13" s="716"/>
      <c r="CM13" s="716"/>
      <c r="CN13" s="716"/>
      <c r="CO13" s="716"/>
      <c r="CP13" s="716"/>
      <c r="CQ13" s="716"/>
      <c r="CR13" s="716"/>
      <c r="CS13" s="718"/>
      <c r="CT13" s="715" t="s">
        <v>74</v>
      </c>
      <c r="CU13" s="716"/>
      <c r="CV13" s="716"/>
      <c r="CW13" s="716"/>
      <c r="CX13" s="716"/>
      <c r="CY13" s="716"/>
      <c r="CZ13" s="716"/>
      <c r="DA13" s="716"/>
      <c r="DB13" s="716"/>
      <c r="DC13" s="655"/>
      <c r="DD13" s="717" t="s">
        <v>75</v>
      </c>
      <c r="DE13" s="716"/>
      <c r="DF13" s="716"/>
      <c r="DG13" s="716"/>
      <c r="DH13" s="716"/>
      <c r="DI13" s="716"/>
      <c r="DJ13" s="716"/>
      <c r="DK13" s="716"/>
      <c r="DL13" s="716"/>
      <c r="DM13" s="718"/>
      <c r="DN13" s="715" t="s">
        <v>76</v>
      </c>
      <c r="DO13" s="716"/>
      <c r="DP13" s="716"/>
      <c r="DQ13" s="716"/>
      <c r="DR13" s="716"/>
      <c r="DS13" s="716"/>
      <c r="DT13" s="716"/>
      <c r="DU13" s="716"/>
      <c r="DV13" s="716"/>
      <c r="DW13" s="718"/>
      <c r="DX13" s="719" t="s">
        <v>77</v>
      </c>
      <c r="DY13" s="720"/>
      <c r="DZ13" s="721"/>
      <c r="EA13" s="722" t="s">
        <v>38</v>
      </c>
      <c r="EB13" s="600"/>
      <c r="EC13" s="168" t="s">
        <v>78</v>
      </c>
      <c r="ED13" s="772" t="s">
        <v>79</v>
      </c>
      <c r="EE13" s="773"/>
    </row>
    <row r="14" spans="2:150" ht="15" customHeight="1">
      <c r="B14" s="641"/>
      <c r="C14" s="601"/>
      <c r="D14" s="602"/>
      <c r="E14" s="602"/>
      <c r="F14" s="653"/>
      <c r="G14" s="656"/>
      <c r="H14" s="621" t="s">
        <v>80</v>
      </c>
      <c r="I14" s="623" t="s">
        <v>81</v>
      </c>
      <c r="J14" s="619" t="s">
        <v>38</v>
      </c>
      <c r="K14" s="694"/>
      <c r="L14" s="695"/>
      <c r="M14" s="696" t="s">
        <v>82</v>
      </c>
      <c r="N14" s="696"/>
      <c r="O14" s="696"/>
      <c r="P14" s="625" t="s">
        <v>83</v>
      </c>
      <c r="Q14" s="633" t="s">
        <v>84</v>
      </c>
      <c r="R14" s="695" t="s">
        <v>80</v>
      </c>
      <c r="S14" s="625" t="s">
        <v>81</v>
      </c>
      <c r="T14" s="619" t="s">
        <v>38</v>
      </c>
      <c r="U14" s="694"/>
      <c r="V14" s="695"/>
      <c r="W14" s="696" t="s">
        <v>82</v>
      </c>
      <c r="X14" s="696"/>
      <c r="Y14" s="696"/>
      <c r="Z14" s="625" t="s">
        <v>83</v>
      </c>
      <c r="AA14" s="619" t="s">
        <v>84</v>
      </c>
      <c r="AB14" s="621" t="s">
        <v>80</v>
      </c>
      <c r="AC14" s="623" t="s">
        <v>81</v>
      </c>
      <c r="AD14" s="619" t="s">
        <v>38</v>
      </c>
      <c r="AE14" s="694"/>
      <c r="AF14" s="695"/>
      <c r="AG14" s="696" t="s">
        <v>82</v>
      </c>
      <c r="AH14" s="696"/>
      <c r="AI14" s="696"/>
      <c r="AJ14" s="625" t="s">
        <v>83</v>
      </c>
      <c r="AK14" s="633" t="s">
        <v>84</v>
      </c>
      <c r="AL14" s="635" t="s">
        <v>80</v>
      </c>
      <c r="AM14" s="623" t="s">
        <v>81</v>
      </c>
      <c r="AN14" s="619" t="s">
        <v>38</v>
      </c>
      <c r="AO14" s="694"/>
      <c r="AP14" s="695"/>
      <c r="AQ14" s="696" t="s">
        <v>82</v>
      </c>
      <c r="AR14" s="696"/>
      <c r="AS14" s="696"/>
      <c r="AT14" s="625" t="s">
        <v>83</v>
      </c>
      <c r="AU14" s="619" t="s">
        <v>84</v>
      </c>
      <c r="AV14" s="621" t="s">
        <v>80</v>
      </c>
      <c r="AW14" s="623" t="s">
        <v>81</v>
      </c>
      <c r="AX14" s="619" t="s">
        <v>38</v>
      </c>
      <c r="AY14" s="694"/>
      <c r="AZ14" s="695"/>
      <c r="BA14" s="696" t="s">
        <v>82</v>
      </c>
      <c r="BB14" s="696"/>
      <c r="BC14" s="696"/>
      <c r="BD14" s="625" t="s">
        <v>83</v>
      </c>
      <c r="BE14" s="633" t="s">
        <v>84</v>
      </c>
      <c r="BF14" s="635" t="s">
        <v>80</v>
      </c>
      <c r="BG14" s="623" t="s">
        <v>81</v>
      </c>
      <c r="BH14" s="619" t="s">
        <v>38</v>
      </c>
      <c r="BI14" s="694"/>
      <c r="BJ14" s="695"/>
      <c r="BK14" s="696" t="s">
        <v>82</v>
      </c>
      <c r="BL14" s="696"/>
      <c r="BM14" s="696"/>
      <c r="BN14" s="625" t="s">
        <v>83</v>
      </c>
      <c r="BO14" s="619" t="s">
        <v>84</v>
      </c>
      <c r="BP14" s="621" t="s">
        <v>80</v>
      </c>
      <c r="BQ14" s="623" t="s">
        <v>81</v>
      </c>
      <c r="BR14" s="619" t="s">
        <v>38</v>
      </c>
      <c r="BS14" s="694"/>
      <c r="BT14" s="695"/>
      <c r="BU14" s="696" t="s">
        <v>82</v>
      </c>
      <c r="BV14" s="696"/>
      <c r="BW14" s="696"/>
      <c r="BX14" s="625" t="s">
        <v>83</v>
      </c>
      <c r="BY14" s="633" t="s">
        <v>84</v>
      </c>
      <c r="BZ14" s="621" t="s">
        <v>80</v>
      </c>
      <c r="CA14" s="623" t="s">
        <v>81</v>
      </c>
      <c r="CB14" s="619" t="s">
        <v>38</v>
      </c>
      <c r="CC14" s="694"/>
      <c r="CD14" s="695"/>
      <c r="CE14" s="696" t="s">
        <v>82</v>
      </c>
      <c r="CF14" s="696"/>
      <c r="CG14" s="696"/>
      <c r="CH14" s="625" t="s">
        <v>83</v>
      </c>
      <c r="CI14" s="633" t="s">
        <v>84</v>
      </c>
      <c r="CJ14" s="635" t="s">
        <v>80</v>
      </c>
      <c r="CK14" s="623" t="s">
        <v>81</v>
      </c>
      <c r="CL14" s="619" t="s">
        <v>38</v>
      </c>
      <c r="CM14" s="694"/>
      <c r="CN14" s="695"/>
      <c r="CO14" s="696" t="s">
        <v>82</v>
      </c>
      <c r="CP14" s="696"/>
      <c r="CQ14" s="696"/>
      <c r="CR14" s="625" t="s">
        <v>83</v>
      </c>
      <c r="CS14" s="619" t="s">
        <v>84</v>
      </c>
      <c r="CT14" s="621" t="s">
        <v>80</v>
      </c>
      <c r="CU14" s="623" t="s">
        <v>81</v>
      </c>
      <c r="CV14" s="619" t="s">
        <v>38</v>
      </c>
      <c r="CW14" s="694"/>
      <c r="CX14" s="695"/>
      <c r="CY14" s="697" t="s">
        <v>82</v>
      </c>
      <c r="CZ14" s="698"/>
      <c r="DA14" s="699"/>
      <c r="DB14" s="625" t="s">
        <v>83</v>
      </c>
      <c r="DC14" s="633" t="s">
        <v>84</v>
      </c>
      <c r="DD14" s="635" t="s">
        <v>80</v>
      </c>
      <c r="DE14" s="623" t="s">
        <v>81</v>
      </c>
      <c r="DF14" s="619" t="s">
        <v>38</v>
      </c>
      <c r="DG14" s="694"/>
      <c r="DH14" s="695"/>
      <c r="DI14" s="696" t="s">
        <v>82</v>
      </c>
      <c r="DJ14" s="696"/>
      <c r="DK14" s="696"/>
      <c r="DL14" s="625" t="s">
        <v>83</v>
      </c>
      <c r="DM14" s="619" t="s">
        <v>84</v>
      </c>
      <c r="DN14" s="621" t="s">
        <v>80</v>
      </c>
      <c r="DO14" s="623" t="s">
        <v>81</v>
      </c>
      <c r="DP14" s="619" t="s">
        <v>38</v>
      </c>
      <c r="DQ14" s="694"/>
      <c r="DR14" s="695"/>
      <c r="DS14" s="696" t="s">
        <v>82</v>
      </c>
      <c r="DT14" s="696"/>
      <c r="DU14" s="696"/>
      <c r="DV14" s="625" t="s">
        <v>83</v>
      </c>
      <c r="DW14" s="619" t="s">
        <v>84</v>
      </c>
      <c r="DX14" s="627" t="s">
        <v>85</v>
      </c>
      <c r="DY14" s="629" t="s">
        <v>86</v>
      </c>
      <c r="DZ14" s="629" t="s">
        <v>87</v>
      </c>
      <c r="EA14" s="631" t="s">
        <v>88</v>
      </c>
      <c r="EB14" s="577" t="s">
        <v>89</v>
      </c>
      <c r="EC14" s="169" t="s">
        <v>90</v>
      </c>
      <c r="ED14" s="170" t="s">
        <v>91</v>
      </c>
      <c r="EE14" s="171" t="s">
        <v>92</v>
      </c>
    </row>
    <row r="15" spans="2:150" ht="22.5">
      <c r="B15" s="641"/>
      <c r="C15" s="601"/>
      <c r="D15" s="602"/>
      <c r="E15" s="602"/>
      <c r="F15" s="753"/>
      <c r="G15" s="754"/>
      <c r="H15" s="746"/>
      <c r="I15" s="747"/>
      <c r="J15" s="45" t="s">
        <v>85</v>
      </c>
      <c r="K15" s="45" t="s">
        <v>86</v>
      </c>
      <c r="L15" s="45" t="s">
        <v>93</v>
      </c>
      <c r="M15" s="220" t="s">
        <v>81</v>
      </c>
      <c r="N15" s="220" t="s">
        <v>94</v>
      </c>
      <c r="O15" s="220" t="s">
        <v>95</v>
      </c>
      <c r="P15" s="748"/>
      <c r="Q15" s="749"/>
      <c r="R15" s="767"/>
      <c r="S15" s="748"/>
      <c r="T15" s="45" t="s">
        <v>85</v>
      </c>
      <c r="U15" s="45" t="s">
        <v>86</v>
      </c>
      <c r="V15" s="45" t="s">
        <v>93</v>
      </c>
      <c r="W15" s="45" t="s">
        <v>81</v>
      </c>
      <c r="X15" s="45" t="s">
        <v>94</v>
      </c>
      <c r="Y15" s="45" t="s">
        <v>95</v>
      </c>
      <c r="Z15" s="748"/>
      <c r="AA15" s="745"/>
      <c r="AB15" s="746"/>
      <c r="AC15" s="747"/>
      <c r="AD15" s="45" t="s">
        <v>85</v>
      </c>
      <c r="AE15" s="45" t="s">
        <v>86</v>
      </c>
      <c r="AF15" s="45" t="s">
        <v>93</v>
      </c>
      <c r="AG15" s="220" t="s">
        <v>81</v>
      </c>
      <c r="AH15" s="220" t="s">
        <v>94</v>
      </c>
      <c r="AI15" s="220" t="s">
        <v>95</v>
      </c>
      <c r="AJ15" s="748"/>
      <c r="AK15" s="749"/>
      <c r="AL15" s="750"/>
      <c r="AM15" s="747"/>
      <c r="AN15" s="45" t="s">
        <v>85</v>
      </c>
      <c r="AO15" s="45" t="s">
        <v>86</v>
      </c>
      <c r="AP15" s="45" t="s">
        <v>93</v>
      </c>
      <c r="AQ15" s="220" t="s">
        <v>81</v>
      </c>
      <c r="AR15" s="220" t="s">
        <v>94</v>
      </c>
      <c r="AS15" s="220" t="s">
        <v>95</v>
      </c>
      <c r="AT15" s="748"/>
      <c r="AU15" s="745"/>
      <c r="AV15" s="746"/>
      <c r="AW15" s="747"/>
      <c r="AX15" s="45" t="s">
        <v>85</v>
      </c>
      <c r="AY15" s="45" t="s">
        <v>86</v>
      </c>
      <c r="AZ15" s="45" t="s">
        <v>93</v>
      </c>
      <c r="BA15" s="220" t="s">
        <v>81</v>
      </c>
      <c r="BB15" s="220" t="s">
        <v>94</v>
      </c>
      <c r="BC15" s="220" t="s">
        <v>95</v>
      </c>
      <c r="BD15" s="748"/>
      <c r="BE15" s="749"/>
      <c r="BF15" s="750"/>
      <c r="BG15" s="747"/>
      <c r="BH15" s="45" t="s">
        <v>85</v>
      </c>
      <c r="BI15" s="45" t="s">
        <v>86</v>
      </c>
      <c r="BJ15" s="45" t="s">
        <v>93</v>
      </c>
      <c r="BK15" s="220" t="s">
        <v>81</v>
      </c>
      <c r="BL15" s="220" t="s">
        <v>94</v>
      </c>
      <c r="BM15" s="220" t="s">
        <v>95</v>
      </c>
      <c r="BN15" s="748"/>
      <c r="BO15" s="745"/>
      <c r="BP15" s="746"/>
      <c r="BQ15" s="747"/>
      <c r="BR15" s="45" t="s">
        <v>85</v>
      </c>
      <c r="BS15" s="45" t="s">
        <v>86</v>
      </c>
      <c r="BT15" s="45" t="s">
        <v>93</v>
      </c>
      <c r="BU15" s="220" t="s">
        <v>81</v>
      </c>
      <c r="BV15" s="220" t="s">
        <v>94</v>
      </c>
      <c r="BW15" s="220" t="s">
        <v>95</v>
      </c>
      <c r="BX15" s="748"/>
      <c r="BY15" s="749"/>
      <c r="BZ15" s="746"/>
      <c r="CA15" s="747"/>
      <c r="CB15" s="45" t="s">
        <v>85</v>
      </c>
      <c r="CC15" s="45" t="s">
        <v>86</v>
      </c>
      <c r="CD15" s="45" t="s">
        <v>93</v>
      </c>
      <c r="CE15" s="220" t="s">
        <v>81</v>
      </c>
      <c r="CF15" s="220" t="s">
        <v>94</v>
      </c>
      <c r="CG15" s="220" t="s">
        <v>95</v>
      </c>
      <c r="CH15" s="748"/>
      <c r="CI15" s="749"/>
      <c r="CJ15" s="750"/>
      <c r="CK15" s="747"/>
      <c r="CL15" s="45" t="s">
        <v>85</v>
      </c>
      <c r="CM15" s="45" t="s">
        <v>86</v>
      </c>
      <c r="CN15" s="45" t="s">
        <v>93</v>
      </c>
      <c r="CO15" s="220" t="s">
        <v>81</v>
      </c>
      <c r="CP15" s="220" t="s">
        <v>94</v>
      </c>
      <c r="CQ15" s="220" t="s">
        <v>95</v>
      </c>
      <c r="CR15" s="748"/>
      <c r="CS15" s="745"/>
      <c r="CT15" s="746"/>
      <c r="CU15" s="747"/>
      <c r="CV15" s="45" t="s">
        <v>85</v>
      </c>
      <c r="CW15" s="45" t="s">
        <v>86</v>
      </c>
      <c r="CX15" s="45" t="s">
        <v>93</v>
      </c>
      <c r="CY15" s="220" t="s">
        <v>81</v>
      </c>
      <c r="CZ15" s="220" t="s">
        <v>94</v>
      </c>
      <c r="DA15" s="220" t="s">
        <v>95</v>
      </c>
      <c r="DB15" s="748"/>
      <c r="DC15" s="749"/>
      <c r="DD15" s="750"/>
      <c r="DE15" s="747"/>
      <c r="DF15" s="45" t="s">
        <v>85</v>
      </c>
      <c r="DG15" s="45" t="s">
        <v>86</v>
      </c>
      <c r="DH15" s="45" t="s">
        <v>93</v>
      </c>
      <c r="DI15" s="220" t="s">
        <v>81</v>
      </c>
      <c r="DJ15" s="220" t="s">
        <v>94</v>
      </c>
      <c r="DK15" s="220" t="s">
        <v>95</v>
      </c>
      <c r="DL15" s="748"/>
      <c r="DM15" s="745"/>
      <c r="DN15" s="746"/>
      <c r="DO15" s="747"/>
      <c r="DP15" s="45" t="s">
        <v>85</v>
      </c>
      <c r="DQ15" s="45" t="s">
        <v>86</v>
      </c>
      <c r="DR15" s="45" t="s">
        <v>93</v>
      </c>
      <c r="DS15" s="220" t="s">
        <v>81</v>
      </c>
      <c r="DT15" s="220" t="s">
        <v>94</v>
      </c>
      <c r="DU15" s="220" t="s">
        <v>95</v>
      </c>
      <c r="DV15" s="748"/>
      <c r="DW15" s="745"/>
      <c r="DX15" s="627"/>
      <c r="DY15" s="629"/>
      <c r="DZ15" s="629"/>
      <c r="EA15" s="631"/>
      <c r="EB15" s="577"/>
      <c r="EC15" s="172" t="s">
        <v>96</v>
      </c>
      <c r="ED15" s="173" t="s">
        <v>97</v>
      </c>
      <c r="EE15" s="174" t="s">
        <v>97</v>
      </c>
      <c r="EF15" s="175" t="s">
        <v>98</v>
      </c>
      <c r="EG15" s="175" t="s">
        <v>88</v>
      </c>
      <c r="EH15" s="175" t="s">
        <v>99</v>
      </c>
      <c r="EI15" s="175" t="s">
        <v>100</v>
      </c>
      <c r="EJ15" s="175" t="s">
        <v>101</v>
      </c>
      <c r="EK15" s="175" t="s">
        <v>102</v>
      </c>
      <c r="EL15" s="175" t="s">
        <v>103</v>
      </c>
      <c r="EM15" s="175" t="s">
        <v>104</v>
      </c>
      <c r="EN15" s="175" t="s">
        <v>105</v>
      </c>
      <c r="EO15" s="175" t="s">
        <v>106</v>
      </c>
      <c r="EP15" s="175" t="s">
        <v>107</v>
      </c>
      <c r="EQ15" s="175" t="s">
        <v>108</v>
      </c>
      <c r="ER15" s="175" t="s">
        <v>109</v>
      </c>
      <c r="ES15" s="175" t="s">
        <v>110</v>
      </c>
      <c r="ET15" s="175" t="s">
        <v>111</v>
      </c>
    </row>
    <row r="16" spans="2:150" ht="80.25" customHeight="1" thickBot="1">
      <c r="B16" s="206" t="s">
        <v>161</v>
      </c>
      <c r="C16" s="758" t="s">
        <v>162</v>
      </c>
      <c r="D16" s="759"/>
      <c r="E16" s="760"/>
      <c r="F16" s="207" t="s">
        <v>163</v>
      </c>
      <c r="G16" s="208" t="s">
        <v>164</v>
      </c>
      <c r="H16" s="209"/>
      <c r="I16" s="221"/>
      <c r="J16" s="222"/>
      <c r="K16" s="223"/>
      <c r="L16" s="223"/>
      <c r="M16" s="223"/>
      <c r="N16" s="224"/>
      <c r="O16" s="225"/>
      <c r="P16" s="226"/>
      <c r="Q16" s="243"/>
      <c r="R16" s="244" t="s">
        <v>115</v>
      </c>
      <c r="S16" s="245" t="s">
        <v>223</v>
      </c>
      <c r="T16" s="222">
        <v>6000</v>
      </c>
      <c r="U16" s="222"/>
      <c r="V16" s="222"/>
      <c r="W16" s="222"/>
      <c r="X16" s="246"/>
      <c r="Y16" s="252" t="s">
        <v>223</v>
      </c>
      <c r="Z16" s="225" t="str">
        <f>DIRECCION!$BX$16</f>
        <v>se dio seguimiento con las actividades establecidas en el P. E. de Ing. Mecatronica</v>
      </c>
      <c r="AA16" s="253"/>
      <c r="AB16" s="209" t="s">
        <v>115</v>
      </c>
      <c r="AC16" s="221" t="s">
        <v>223</v>
      </c>
      <c r="AD16" s="222">
        <v>6000</v>
      </c>
      <c r="AE16" s="222"/>
      <c r="AF16" s="222"/>
      <c r="AG16" s="222"/>
      <c r="AH16" s="258"/>
      <c r="AI16" s="252" t="s">
        <v>223</v>
      </c>
      <c r="AJ16" s="225" t="str">
        <f>$Z$16</f>
        <v>se dio seguimiento con las actividades establecidas en el P. E. de Ing. Mecatronica</v>
      </c>
      <c r="AK16" s="253"/>
      <c r="AL16" s="209" t="s">
        <v>115</v>
      </c>
      <c r="AM16" s="221" t="s">
        <v>223</v>
      </c>
      <c r="AN16" s="222">
        <v>6000</v>
      </c>
      <c r="AO16" s="223"/>
      <c r="AP16" s="223"/>
      <c r="AQ16" s="223"/>
      <c r="AR16" s="224"/>
      <c r="AS16" s="225" t="s">
        <v>223</v>
      </c>
      <c r="AT16" s="226" t="str">
        <f>$AJ$16</f>
        <v>se dio seguimiento con las actividades establecidas en el P. E. de Ing. Mecatronica</v>
      </c>
      <c r="AU16" s="253"/>
      <c r="AV16" s="244" t="s">
        <v>115</v>
      </c>
      <c r="AW16" s="221" t="s">
        <v>223</v>
      </c>
      <c r="AX16" s="222">
        <v>6000</v>
      </c>
      <c r="AY16" s="222"/>
      <c r="AZ16" s="222"/>
      <c r="BA16" s="222"/>
      <c r="BB16" s="246"/>
      <c r="BC16" s="221"/>
      <c r="BD16" s="225" t="str">
        <f>$AJ$16</f>
        <v>se dio seguimiento con las actividades establecidas en el P. E. de Ing. Mecatronica</v>
      </c>
      <c r="BE16" s="253"/>
      <c r="BF16" s="244" t="s">
        <v>115</v>
      </c>
      <c r="BG16" s="245" t="s">
        <v>223</v>
      </c>
      <c r="BH16" s="222">
        <v>6000</v>
      </c>
      <c r="BI16" s="222"/>
      <c r="BJ16" s="222"/>
      <c r="BK16" s="222"/>
      <c r="BL16" s="246"/>
      <c r="BM16" s="221"/>
      <c r="BN16" s="225" t="str">
        <f>$AJ$16</f>
        <v>se dio seguimiento con las actividades establecidas en el P. E. de Ing. Mecatronica</v>
      </c>
      <c r="BO16" s="253"/>
      <c r="BP16" s="268"/>
      <c r="BQ16" s="269"/>
      <c r="BR16" s="244" t="s">
        <v>115</v>
      </c>
      <c r="BS16" s="221" t="s">
        <v>223</v>
      </c>
      <c r="BT16" s="222">
        <v>6000</v>
      </c>
      <c r="BU16" s="276"/>
      <c r="BV16" s="276"/>
      <c r="BW16" s="276"/>
      <c r="BX16" s="520" t="str">
        <f>$AJ$16</f>
        <v>se dio seguimiento con las actividades establecidas en el P. E. de Ing. Mecatronica</v>
      </c>
      <c r="BY16" s="246"/>
      <c r="BZ16" s="277"/>
      <c r="CA16" s="253"/>
      <c r="CB16" s="244" t="s">
        <v>115</v>
      </c>
      <c r="CC16" s="246"/>
      <c r="CD16" s="222">
        <v>6000</v>
      </c>
      <c r="CE16" s="223"/>
      <c r="CF16" s="223"/>
      <c r="CG16" s="223"/>
      <c r="CH16" s="224"/>
      <c r="CI16" s="221"/>
      <c r="CJ16" s="277"/>
      <c r="CK16" s="253"/>
      <c r="CL16" s="244" t="s">
        <v>115</v>
      </c>
      <c r="CM16" s="246"/>
      <c r="CN16" s="222">
        <v>6000</v>
      </c>
      <c r="CO16" s="222"/>
      <c r="CP16" s="222"/>
      <c r="CQ16" s="222"/>
      <c r="CR16" s="246"/>
      <c r="CS16" s="246"/>
      <c r="CT16" s="277"/>
      <c r="CU16" s="253"/>
      <c r="CV16" s="244" t="s">
        <v>115</v>
      </c>
      <c r="CW16" s="246"/>
      <c r="CX16" s="222">
        <v>6000</v>
      </c>
      <c r="CY16" s="222"/>
      <c r="CZ16" s="222"/>
      <c r="DA16" s="222"/>
      <c r="DB16" s="246"/>
      <c r="DC16" s="246"/>
      <c r="DD16" s="277"/>
      <c r="DE16" s="253"/>
      <c r="DF16" s="244" t="s">
        <v>115</v>
      </c>
      <c r="DG16" s="246"/>
      <c r="DH16" s="222">
        <v>6000</v>
      </c>
      <c r="DI16" s="222"/>
      <c r="DJ16" s="222"/>
      <c r="DK16" s="222"/>
      <c r="DL16" s="246"/>
      <c r="DM16" s="246"/>
      <c r="DN16" s="277"/>
      <c r="DO16" s="253"/>
      <c r="DP16" s="244"/>
      <c r="DQ16" s="246"/>
      <c r="DR16" s="222"/>
      <c r="DS16" s="222"/>
      <c r="DT16" s="222"/>
      <c r="DU16" s="222"/>
      <c r="DV16" s="246"/>
      <c r="DW16" s="246"/>
      <c r="DX16" s="280">
        <f t="shared" ref="DX16" si="0">$J16+$T16+$AD16+$AN16+$AX16+$BH16+$BT16+$CD16+$CN16+$CX16+$DH16+$DR16</f>
        <v>60000</v>
      </c>
      <c r="DY16" s="286" t="e">
        <f>K16+U16+AE16+AO16+AY16+BI16+BS16+CC16+CM16+CW16+DG16+DQ16</f>
        <v>#VALUE!</v>
      </c>
      <c r="DZ16" s="286" t="e">
        <f>DX16-DY16</f>
        <v>#VALUE!</v>
      </c>
      <c r="EA16" s="246" t="s">
        <v>165</v>
      </c>
      <c r="EB16" s="287">
        <v>2911</v>
      </c>
      <c r="EC16" s="246"/>
      <c r="ED16" s="288"/>
      <c r="EE16" s="289"/>
      <c r="EF16" s="498">
        <f t="shared" ref="EF16" si="1">EB16</f>
        <v>2911</v>
      </c>
      <c r="EG16" s="498" t="str">
        <f t="shared" ref="EG16" si="2">EA16</f>
        <v>Herramientas menores</v>
      </c>
      <c r="EH16" s="498">
        <f t="shared" ref="EH16" si="3">J16</f>
        <v>0</v>
      </c>
      <c r="EI16" s="498">
        <f t="shared" ref="EI16" si="4">T16</f>
        <v>6000</v>
      </c>
      <c r="EJ16" s="498">
        <f t="shared" ref="EJ16" si="5">AD16</f>
        <v>6000</v>
      </c>
      <c r="EK16" s="498">
        <f t="shared" ref="EK16" si="6">AN16</f>
        <v>6000</v>
      </c>
      <c r="EL16" s="498">
        <f t="shared" ref="EL16" si="7">AX16</f>
        <v>6000</v>
      </c>
      <c r="EM16" s="498">
        <f t="shared" ref="EM16" si="8">BH16</f>
        <v>6000</v>
      </c>
      <c r="EN16" s="498">
        <f t="shared" ref="EN16" si="9">BT16</f>
        <v>6000</v>
      </c>
      <c r="EO16" s="498">
        <f t="shared" ref="EO16" si="10">CD16</f>
        <v>6000</v>
      </c>
      <c r="EP16" s="498">
        <f t="shared" ref="EP16" si="11">CN16</f>
        <v>6000</v>
      </c>
      <c r="EQ16" s="498">
        <f t="shared" ref="EQ16" si="12">CX16</f>
        <v>6000</v>
      </c>
      <c r="ER16" s="498">
        <f t="shared" ref="ER16" si="13">DH16</f>
        <v>6000</v>
      </c>
      <c r="ES16" s="498">
        <f t="shared" ref="ES16" si="14">DR16</f>
        <v>0</v>
      </c>
      <c r="ET16" s="498">
        <f t="shared" ref="ET16" si="15">SUM(EH16:ES16)</f>
        <v>60000</v>
      </c>
    </row>
    <row r="17" spans="2:150" ht="50.25" customHeight="1">
      <c r="B17" s="751" t="s">
        <v>166</v>
      </c>
      <c r="C17" s="761" t="s">
        <v>167</v>
      </c>
      <c r="D17" s="762"/>
      <c r="E17" s="763"/>
      <c r="F17" s="210" t="s">
        <v>168</v>
      </c>
      <c r="G17" s="211" t="s">
        <v>169</v>
      </c>
      <c r="H17" s="212"/>
      <c r="I17" s="227"/>
      <c r="J17" s="228"/>
      <c r="K17" s="229"/>
      <c r="L17" s="229"/>
      <c r="M17" s="229"/>
      <c r="N17" s="230"/>
      <c r="O17" s="230"/>
      <c r="P17" s="231"/>
      <c r="Q17" s="247"/>
      <c r="R17" s="507"/>
      <c r="S17" s="230"/>
      <c r="T17" s="228"/>
      <c r="U17" s="229"/>
      <c r="V17" s="229"/>
      <c r="W17" s="229"/>
      <c r="X17" s="230"/>
      <c r="Y17" s="254"/>
      <c r="Z17" s="231"/>
      <c r="AA17" s="247"/>
      <c r="AB17" s="506" t="s">
        <v>115</v>
      </c>
      <c r="AC17" s="230"/>
      <c r="AD17" s="228">
        <v>65000</v>
      </c>
      <c r="AE17" s="229"/>
      <c r="AF17" s="229"/>
      <c r="AG17" s="229"/>
      <c r="AH17" s="259"/>
      <c r="AI17" s="260"/>
      <c r="AJ17" s="261"/>
      <c r="AK17" s="247"/>
      <c r="AL17" s="212"/>
      <c r="AM17" s="230"/>
      <c r="AN17" s="262"/>
      <c r="AO17" s="266"/>
      <c r="AP17" s="266"/>
      <c r="AQ17" s="266"/>
      <c r="AR17" s="230"/>
      <c r="AS17" s="254"/>
      <c r="AT17" s="231"/>
      <c r="AU17" s="247"/>
      <c r="AV17" s="212"/>
      <c r="AW17" s="230"/>
      <c r="AX17" s="262"/>
      <c r="AY17" s="266"/>
      <c r="AZ17" s="266"/>
      <c r="BA17" s="266"/>
      <c r="BB17" s="230"/>
      <c r="BC17" s="254"/>
      <c r="BD17" s="231"/>
      <c r="BE17" s="247"/>
      <c r="BF17" s="506" t="s">
        <v>115</v>
      </c>
      <c r="BG17" s="230"/>
      <c r="BH17" s="228">
        <v>110000</v>
      </c>
      <c r="BI17" s="229"/>
      <c r="BJ17" s="229"/>
      <c r="BK17" s="229"/>
      <c r="BL17" s="230"/>
      <c r="BM17" s="254"/>
      <c r="BN17" s="261"/>
      <c r="BO17" s="247"/>
      <c r="BP17" s="270"/>
      <c r="BQ17" s="271"/>
      <c r="BR17" s="272"/>
      <c r="BS17" s="519"/>
      <c r="BT17" s="228"/>
      <c r="BU17" s="228"/>
      <c r="BV17" s="228"/>
      <c r="BW17" s="228"/>
      <c r="BX17" s="254"/>
      <c r="BY17" s="254"/>
      <c r="BZ17" s="231"/>
      <c r="CA17" s="247"/>
      <c r="CB17" s="506" t="s">
        <v>115</v>
      </c>
      <c r="CC17" s="254"/>
      <c r="CD17" s="228">
        <v>150000</v>
      </c>
      <c r="CE17" s="228"/>
      <c r="CF17" s="228"/>
      <c r="CG17" s="228"/>
      <c r="CH17" s="254"/>
      <c r="CI17" s="254"/>
      <c r="CJ17" s="231"/>
      <c r="CK17" s="247"/>
      <c r="CL17" s="278"/>
      <c r="CM17" s="254"/>
      <c r="CN17" s="228"/>
      <c r="CO17" s="228"/>
      <c r="CP17" s="228"/>
      <c r="CQ17" s="228"/>
      <c r="CR17" s="254"/>
      <c r="CS17" s="254"/>
      <c r="CT17" s="231"/>
      <c r="CU17" s="247"/>
      <c r="CV17" s="278"/>
      <c r="CW17" s="254"/>
      <c r="CX17" s="228"/>
      <c r="CY17" s="228"/>
      <c r="CZ17" s="228"/>
      <c r="DA17" s="228"/>
      <c r="DB17" s="254"/>
      <c r="DC17" s="254"/>
      <c r="DD17" s="231"/>
      <c r="DE17" s="247"/>
      <c r="DF17" s="506" t="s">
        <v>115</v>
      </c>
      <c r="DG17" s="254"/>
      <c r="DH17" s="228">
        <v>50000</v>
      </c>
      <c r="DI17" s="228"/>
      <c r="DJ17" s="228"/>
      <c r="DK17" s="228"/>
      <c r="DL17" s="254"/>
      <c r="DM17" s="254"/>
      <c r="DN17" s="231"/>
      <c r="DO17" s="247"/>
      <c r="DP17" s="278"/>
      <c r="DQ17" s="254"/>
      <c r="DR17" s="228"/>
      <c r="DS17" s="228"/>
      <c r="DT17" s="228"/>
      <c r="DU17" s="228"/>
      <c r="DV17" s="254"/>
      <c r="DW17" s="254"/>
      <c r="DX17" s="281">
        <f>$J17+$T17+$AD17+$AN17+$AX17+$BH17+$BT17+$CD17+$CN17+$CX17+$DH17+$DR17</f>
        <v>375000</v>
      </c>
      <c r="DY17" s="290">
        <f t="shared" ref="DY17" si="16">K17+U17+AE17+AO17+AY17+BI17+BS17+CC17+CM17+CW17+DG17+DQ17</f>
        <v>0</v>
      </c>
      <c r="DZ17" s="290">
        <f t="shared" ref="DZ17" si="17">DX17-DY17</f>
        <v>375000</v>
      </c>
      <c r="EA17" s="254" t="s">
        <v>208</v>
      </c>
      <c r="EB17" s="291">
        <v>3331</v>
      </c>
      <c r="EC17" s="292"/>
      <c r="ED17" s="231"/>
      <c r="EE17" s="293"/>
      <c r="EF17" s="498">
        <f>EB17</f>
        <v>3331</v>
      </c>
      <c r="EG17" s="498" t="str">
        <f>EA17</f>
        <v>Servicios de consultoria administrativa, tecnica de tecnologias de la información</v>
      </c>
      <c r="EH17" s="498">
        <f>J17</f>
        <v>0</v>
      </c>
      <c r="EI17" s="498">
        <f>T17</f>
        <v>0</v>
      </c>
      <c r="EJ17" s="498">
        <f>AD17</f>
        <v>65000</v>
      </c>
      <c r="EK17" s="498">
        <f>AN17</f>
        <v>0</v>
      </c>
      <c r="EL17" s="498">
        <f>AX17</f>
        <v>0</v>
      </c>
      <c r="EM17" s="498">
        <f>BH17</f>
        <v>110000</v>
      </c>
      <c r="EN17" s="498">
        <f>BT17</f>
        <v>0</v>
      </c>
      <c r="EO17" s="498">
        <f>CD17</f>
        <v>150000</v>
      </c>
      <c r="EP17" s="498">
        <f>CN17</f>
        <v>0</v>
      </c>
      <c r="EQ17" s="498">
        <f>CX17</f>
        <v>0</v>
      </c>
      <c r="ER17" s="498">
        <f>DH17</f>
        <v>50000</v>
      </c>
      <c r="ES17" s="498">
        <f>DR17</f>
        <v>0</v>
      </c>
      <c r="ET17" s="498">
        <f>SUM(EH17:ES17)</f>
        <v>375000</v>
      </c>
    </row>
    <row r="18" spans="2:150" ht="50.25" customHeight="1" thickBot="1">
      <c r="B18" s="752"/>
      <c r="C18" s="764" t="s">
        <v>171</v>
      </c>
      <c r="D18" s="765"/>
      <c r="E18" s="766"/>
      <c r="F18" s="213" t="s">
        <v>172</v>
      </c>
      <c r="G18" s="214" t="s">
        <v>173</v>
      </c>
      <c r="H18" s="215"/>
      <c r="I18" s="232"/>
      <c r="J18" s="233"/>
      <c r="K18" s="234"/>
      <c r="L18" s="234"/>
      <c r="M18" s="234"/>
      <c r="N18" s="235"/>
      <c r="O18" s="236"/>
      <c r="P18" s="237"/>
      <c r="Q18" s="248"/>
      <c r="R18" s="508" t="s">
        <v>115</v>
      </c>
      <c r="S18" s="250"/>
      <c r="T18" s="233">
        <v>27000</v>
      </c>
      <c r="U18" s="233"/>
      <c r="V18" s="233"/>
      <c r="W18" s="233"/>
      <c r="X18" s="250"/>
      <c r="Y18" s="250"/>
      <c r="Z18" s="255"/>
      <c r="AA18" s="256"/>
      <c r="AB18" s="508" t="s">
        <v>115</v>
      </c>
      <c r="AC18" s="250" t="s">
        <v>223</v>
      </c>
      <c r="AD18" s="233">
        <v>130000</v>
      </c>
      <c r="AE18" s="233"/>
      <c r="AF18" s="233"/>
      <c r="AG18" s="233"/>
      <c r="AH18" s="263"/>
      <c r="AI18" s="263" t="s">
        <v>223</v>
      </c>
      <c r="AJ18" s="255"/>
      <c r="AK18" s="256"/>
      <c r="AL18" s="249"/>
      <c r="AM18" s="250"/>
      <c r="AN18" s="233"/>
      <c r="AO18" s="233"/>
      <c r="AP18" s="233"/>
      <c r="AQ18" s="233"/>
      <c r="AR18" s="250"/>
      <c r="AS18" s="250"/>
      <c r="AT18" s="237"/>
      <c r="AU18" s="256"/>
      <c r="AV18" s="267"/>
      <c r="AW18" s="250"/>
      <c r="AX18" s="233"/>
      <c r="AY18" s="233"/>
      <c r="AZ18" s="233"/>
      <c r="BA18" s="233"/>
      <c r="BB18" s="250"/>
      <c r="BC18" s="250"/>
      <c r="BD18" s="237"/>
      <c r="BE18" s="256"/>
      <c r="BF18" s="267"/>
      <c r="BG18" s="250"/>
      <c r="BH18" s="233"/>
      <c r="BI18" s="233"/>
      <c r="BJ18" s="233"/>
      <c r="BK18" s="233"/>
      <c r="BL18" s="250"/>
      <c r="BM18" s="250"/>
      <c r="BN18" s="237"/>
      <c r="BO18" s="256"/>
      <c r="BP18" s="267"/>
      <c r="BQ18" s="273"/>
      <c r="BR18" s="215"/>
      <c r="BS18" s="236"/>
      <c r="BT18" s="233"/>
      <c r="BU18" s="279"/>
      <c r="BV18" s="279"/>
      <c r="BW18" s="279"/>
      <c r="BX18" s="236"/>
      <c r="BY18" s="250"/>
      <c r="BZ18" s="237"/>
      <c r="CA18" s="256"/>
      <c r="CB18" s="267"/>
      <c r="CC18" s="250"/>
      <c r="CD18" s="233"/>
      <c r="CE18" s="233"/>
      <c r="CF18" s="233"/>
      <c r="CG18" s="233"/>
      <c r="CH18" s="250"/>
      <c r="CI18" s="250"/>
      <c r="CJ18" s="237"/>
      <c r="CK18" s="256"/>
      <c r="CL18" s="249"/>
      <c r="CM18" s="250"/>
      <c r="CN18" s="233"/>
      <c r="CO18" s="233"/>
      <c r="CP18" s="233"/>
      <c r="CQ18" s="233"/>
      <c r="CR18" s="250"/>
      <c r="CS18" s="250"/>
      <c r="CT18" s="237"/>
      <c r="CU18" s="256"/>
      <c r="CV18" s="249"/>
      <c r="CW18" s="250"/>
      <c r="CX18" s="233"/>
      <c r="CY18" s="233"/>
      <c r="CZ18" s="233"/>
      <c r="DA18" s="233"/>
      <c r="DB18" s="250"/>
      <c r="DC18" s="250"/>
      <c r="DD18" s="237"/>
      <c r="DE18" s="256"/>
      <c r="DF18" s="249"/>
      <c r="DG18" s="250"/>
      <c r="DH18" s="233"/>
      <c r="DI18" s="233"/>
      <c r="DJ18" s="233"/>
      <c r="DK18" s="233"/>
      <c r="DL18" s="250"/>
      <c r="DM18" s="250"/>
      <c r="DN18" s="237"/>
      <c r="DO18" s="256"/>
      <c r="DP18" s="249"/>
      <c r="DQ18" s="250"/>
      <c r="DR18" s="233"/>
      <c r="DS18" s="233"/>
      <c r="DT18" s="233"/>
      <c r="DU18" s="233"/>
      <c r="DV18" s="250"/>
      <c r="DW18" s="250"/>
      <c r="DX18" s="282">
        <f>$J18+$T18+$AD18+$AN18+$AX18+$BH18+$BT18+$CD18+$CN18+$CX18+$DH18+$DR18</f>
        <v>157000</v>
      </c>
      <c r="DY18" s="294">
        <f>K18+U18+AE18+AO18+AY18+BI18+BS18+CC18+CM18+CW18+DG18+DQ18</f>
        <v>0</v>
      </c>
      <c r="DZ18" s="294">
        <f>DX18-DY18</f>
        <v>157000</v>
      </c>
      <c r="EA18" s="250" t="s">
        <v>174</v>
      </c>
      <c r="EB18" s="295">
        <v>3571</v>
      </c>
      <c r="EC18" s="296"/>
      <c r="ED18" s="237"/>
      <c r="EE18" s="297"/>
      <c r="EF18" s="498">
        <f>EB18</f>
        <v>3571</v>
      </c>
      <c r="EG18" s="498" t="str">
        <f>EA18</f>
        <v>Instalación , reparación y mantenimiento de maquinaria.</v>
      </c>
      <c r="EH18" s="498">
        <f>J18</f>
        <v>0</v>
      </c>
      <c r="EI18" s="498">
        <f>T18</f>
        <v>27000</v>
      </c>
      <c r="EJ18" s="498">
        <f>AD18</f>
        <v>130000</v>
      </c>
      <c r="EK18" s="498">
        <f>AN18</f>
        <v>0</v>
      </c>
      <c r="EL18" s="498">
        <f>AX18</f>
        <v>0</v>
      </c>
      <c r="EM18" s="498">
        <f>BH18</f>
        <v>0</v>
      </c>
      <c r="EN18" s="498">
        <f>BT18</f>
        <v>0</v>
      </c>
      <c r="EO18" s="498">
        <f>CD18</f>
        <v>0</v>
      </c>
      <c r="EP18" s="498">
        <f>CN18</f>
        <v>0</v>
      </c>
      <c r="EQ18" s="498">
        <f>CX18</f>
        <v>0</v>
      </c>
      <c r="ER18" s="498">
        <f>DH18</f>
        <v>0</v>
      </c>
      <c r="ES18" s="498">
        <f>DR18</f>
        <v>0</v>
      </c>
      <c r="ET18" s="498">
        <f>SUM(EH18:ES18)</f>
        <v>157000</v>
      </c>
    </row>
    <row r="19" spans="2:150" ht="80.25" customHeight="1" thickBot="1">
      <c r="B19" s="216" t="s">
        <v>175</v>
      </c>
      <c r="C19" s="755" t="s">
        <v>176</v>
      </c>
      <c r="D19" s="756"/>
      <c r="E19" s="756"/>
      <c r="F19" s="217" t="s">
        <v>177</v>
      </c>
      <c r="G19" s="218" t="s">
        <v>178</v>
      </c>
      <c r="H19" s="518" t="s">
        <v>216</v>
      </c>
      <c r="I19" s="238" t="s">
        <v>223</v>
      </c>
      <c r="J19" s="239"/>
      <c r="K19" s="239"/>
      <c r="L19" s="239"/>
      <c r="M19" s="239"/>
      <c r="N19" s="238"/>
      <c r="O19" s="238" t="s">
        <v>223</v>
      </c>
      <c r="P19" s="240" t="s">
        <v>237</v>
      </c>
      <c r="Q19" s="251"/>
      <c r="R19" s="219"/>
      <c r="S19" s="238"/>
      <c r="T19" s="239"/>
      <c r="U19" s="239"/>
      <c r="V19" s="239"/>
      <c r="W19" s="239"/>
      <c r="X19" s="238"/>
      <c r="Y19" s="238"/>
      <c r="Z19" s="240"/>
      <c r="AA19" s="251"/>
      <c r="AB19" s="257" t="s">
        <v>115</v>
      </c>
      <c r="AC19" s="238"/>
      <c r="AD19" s="239">
        <v>62000</v>
      </c>
      <c r="AE19" s="239"/>
      <c r="AF19" s="239"/>
      <c r="AG19" s="239"/>
      <c r="AH19" s="264"/>
      <c r="AI19" s="264"/>
      <c r="AJ19" s="265"/>
      <c r="AK19" s="251"/>
      <c r="AL19" s="219"/>
      <c r="AM19" s="238"/>
      <c r="AN19" s="239"/>
      <c r="AO19" s="239"/>
      <c r="AP19" s="239"/>
      <c r="AQ19" s="239"/>
      <c r="AR19" s="238"/>
      <c r="AS19" s="238"/>
      <c r="AT19" s="240"/>
      <c r="AU19" s="251"/>
      <c r="AV19" s="219"/>
      <c r="AW19" s="238"/>
      <c r="AX19" s="239"/>
      <c r="AY19" s="239"/>
      <c r="AZ19" s="239"/>
      <c r="BA19" s="239"/>
      <c r="BB19" s="238"/>
      <c r="BC19" s="238"/>
      <c r="BD19" s="240"/>
      <c r="BE19" s="251"/>
      <c r="BF19" s="219"/>
      <c r="BG19" s="238"/>
      <c r="BH19" s="239"/>
      <c r="BI19" s="239"/>
      <c r="BJ19" s="239"/>
      <c r="BK19" s="239"/>
      <c r="BL19" s="238"/>
      <c r="BM19" s="238"/>
      <c r="BN19" s="240"/>
      <c r="BO19" s="251"/>
      <c r="BP19" s="274"/>
      <c r="BQ19" s="275"/>
      <c r="BR19" s="219"/>
      <c r="BS19" s="238"/>
      <c r="BT19" s="239"/>
      <c r="BU19" s="239"/>
      <c r="BV19" s="239"/>
      <c r="BW19" s="239"/>
      <c r="BX19" s="238"/>
      <c r="BY19" s="238"/>
      <c r="BZ19" s="240"/>
      <c r="CA19" s="251"/>
      <c r="CB19" s="219"/>
      <c r="CC19" s="238"/>
      <c r="CD19" s="239"/>
      <c r="CE19" s="239"/>
      <c r="CF19" s="239"/>
      <c r="CG19" s="239"/>
      <c r="CH19" s="238"/>
      <c r="CI19" s="238"/>
      <c r="CJ19" s="240"/>
      <c r="CK19" s="251"/>
      <c r="CL19" s="219"/>
      <c r="CM19" s="238"/>
      <c r="CN19" s="239"/>
      <c r="CO19" s="239"/>
      <c r="CP19" s="239"/>
      <c r="CQ19" s="239"/>
      <c r="CR19" s="238"/>
      <c r="CS19" s="238"/>
      <c r="CT19" s="240"/>
      <c r="CU19" s="251"/>
      <c r="CV19" s="219"/>
      <c r="CW19" s="238"/>
      <c r="CX19" s="239"/>
      <c r="CY19" s="239"/>
      <c r="CZ19" s="239"/>
      <c r="DA19" s="239"/>
      <c r="DB19" s="238"/>
      <c r="DC19" s="238"/>
      <c r="DD19" s="240"/>
      <c r="DE19" s="251"/>
      <c r="DF19" s="219"/>
      <c r="DG19" s="238"/>
      <c r="DH19" s="239"/>
      <c r="DI19" s="239"/>
      <c r="DJ19" s="239"/>
      <c r="DK19" s="239"/>
      <c r="DL19" s="238"/>
      <c r="DM19" s="238"/>
      <c r="DN19" s="240"/>
      <c r="DO19" s="251"/>
      <c r="DP19" s="219"/>
      <c r="DQ19" s="238"/>
      <c r="DR19" s="239"/>
      <c r="DS19" s="239"/>
      <c r="DT19" s="239"/>
      <c r="DU19" s="239"/>
      <c r="DV19" s="238"/>
      <c r="DW19" s="238"/>
      <c r="DX19" s="283">
        <f>$J19+$T19+$AD19+$AN19+$AX19+$BH19+$BT19+$CD19+$CN19+$CX19+$DH19+$DR19</f>
        <v>62000</v>
      </c>
      <c r="DY19" s="298">
        <f>K19+U19+AE19+AO19+AY19+BI19+BS19+CC19+CM19+CW19+DG19+DQ19</f>
        <v>0</v>
      </c>
      <c r="DZ19" s="298">
        <f>DX19-DY19</f>
        <v>62000</v>
      </c>
      <c r="EA19" s="238" t="s">
        <v>179</v>
      </c>
      <c r="EB19" s="238">
        <v>5691</v>
      </c>
      <c r="EC19" s="238"/>
      <c r="ED19" s="299"/>
      <c r="EE19" s="300"/>
      <c r="EF19" s="498">
        <f>EB19</f>
        <v>5691</v>
      </c>
      <c r="EG19" s="498" t="str">
        <f>EA19</f>
        <v>Otros equipos.</v>
      </c>
      <c r="EH19" s="498">
        <f>J19</f>
        <v>0</v>
      </c>
      <c r="EI19" s="498">
        <f>T19</f>
        <v>0</v>
      </c>
      <c r="EJ19" s="498">
        <f>AD19</f>
        <v>62000</v>
      </c>
      <c r="EK19" s="498">
        <f>AN19</f>
        <v>0</v>
      </c>
      <c r="EL19" s="498">
        <f>AX19</f>
        <v>0</v>
      </c>
      <c r="EM19" s="498">
        <f>BH19</f>
        <v>0</v>
      </c>
      <c r="EN19" s="498">
        <f>BT19</f>
        <v>0</v>
      </c>
      <c r="EO19" s="498">
        <f>CD19</f>
        <v>0</v>
      </c>
      <c r="EP19" s="498">
        <f>CN19</f>
        <v>0</v>
      </c>
      <c r="EQ19" s="498">
        <f>CX19</f>
        <v>0</v>
      </c>
      <c r="ER19" s="498">
        <f>DH19</f>
        <v>0</v>
      </c>
      <c r="ES19" s="498">
        <f>DR19</f>
        <v>0</v>
      </c>
      <c r="ET19" s="498">
        <f>SUM(EH19:ES19)</f>
        <v>62000</v>
      </c>
    </row>
    <row r="20" spans="2:150" ht="16.5" thickTop="1" thickBot="1">
      <c r="DX20" s="284"/>
      <c r="DY20" s="301"/>
      <c r="EB20" s="302"/>
      <c r="EC20" s="302"/>
      <c r="ED20" s="302"/>
    </row>
    <row r="21" spans="2:150" ht="37.5" customHeight="1" thickTop="1" thickBot="1">
      <c r="B21" s="22"/>
      <c r="C21" s="757" t="s">
        <v>151</v>
      </c>
      <c r="D21" s="757"/>
      <c r="E21" s="757"/>
      <c r="F21" s="23"/>
      <c r="G21" s="23"/>
      <c r="H21" s="23"/>
      <c r="I21" s="23"/>
      <c r="J21" s="241">
        <f>SUM(J16:J20)</f>
        <v>0</v>
      </c>
      <c r="K21" s="241">
        <f>SUM(K16:K19)</f>
        <v>0</v>
      </c>
      <c r="L21" s="242"/>
      <c r="M21" s="242"/>
      <c r="N21" s="23"/>
      <c r="O21" s="23"/>
      <c r="P21" s="23"/>
      <c r="Q21" s="23"/>
      <c r="R21" s="23"/>
      <c r="S21" s="23"/>
      <c r="T21" s="241">
        <f>SUM(T16:T20)</f>
        <v>33000</v>
      </c>
      <c r="U21" s="241">
        <f>SUM(U16:U19)</f>
        <v>0</v>
      </c>
      <c r="V21" s="242"/>
      <c r="W21" s="242"/>
      <c r="X21" s="23"/>
      <c r="Y21" s="23"/>
      <c r="Z21" s="23"/>
      <c r="AA21" s="23"/>
      <c r="AB21" s="23"/>
      <c r="AC21" s="23"/>
      <c r="AD21" s="241">
        <f>SUM(AD16:AD20)</f>
        <v>263000</v>
      </c>
      <c r="AE21" s="241">
        <f>SUM(AE16:AE19)</f>
        <v>0</v>
      </c>
      <c r="AF21" s="242"/>
      <c r="AG21" s="242"/>
      <c r="AH21" s="23"/>
      <c r="AI21" s="23"/>
      <c r="AJ21" s="23"/>
      <c r="AK21" s="23"/>
      <c r="AL21" s="23"/>
      <c r="AM21" s="23"/>
      <c r="AN21" s="241">
        <f>SUM(AN16:AN20)</f>
        <v>6000</v>
      </c>
      <c r="AO21" s="241">
        <f>SUM(AO16:AO19)</f>
        <v>0</v>
      </c>
      <c r="AP21" s="242"/>
      <c r="AQ21" s="242"/>
      <c r="AR21" s="23"/>
      <c r="AS21" s="23"/>
      <c r="AT21" s="525">
        <f xml:space="preserve"> 3/3*100%</f>
        <v>1</v>
      </c>
      <c r="AU21" s="526"/>
      <c r="AV21" s="526"/>
      <c r="AW21" s="23"/>
      <c r="AX21" s="241">
        <f>SUM(AX16:AX20)</f>
        <v>6000</v>
      </c>
      <c r="AY21" s="241">
        <f>SUM(AY16:AY19)</f>
        <v>0</v>
      </c>
      <c r="AZ21" s="242"/>
      <c r="BA21" s="242"/>
      <c r="BB21" s="23"/>
      <c r="BC21" s="23"/>
      <c r="BD21" s="23"/>
      <c r="BE21" s="23"/>
      <c r="BF21" s="23"/>
      <c r="BG21" s="23"/>
      <c r="BH21" s="241">
        <f>SUM(BH16:BH20)</f>
        <v>116000</v>
      </c>
      <c r="BI21" s="241">
        <f>SUM(BI16:BI19)</f>
        <v>0</v>
      </c>
      <c r="BJ21" s="242"/>
      <c r="BK21" s="242"/>
      <c r="BL21" s="23"/>
      <c r="BM21" s="23"/>
      <c r="BN21" s="23"/>
      <c r="BO21" s="23"/>
      <c r="BP21" s="23"/>
      <c r="BQ21" s="23"/>
      <c r="BR21" s="23"/>
      <c r="BS21" s="23"/>
      <c r="BT21" s="241">
        <f>SUM(BT16:BT20)</f>
        <v>6000</v>
      </c>
      <c r="BU21" s="241">
        <f>SUM(BU16:BU19)</f>
        <v>0</v>
      </c>
      <c r="BV21" s="242"/>
      <c r="BW21" s="242"/>
      <c r="BX21" s="23"/>
      <c r="BY21" s="23"/>
      <c r="BZ21" s="23"/>
      <c r="CA21" s="23"/>
      <c r="CB21" s="23"/>
      <c r="CC21" s="23"/>
      <c r="CD21" s="241">
        <f>SUM(CD16:CD20)</f>
        <v>156000</v>
      </c>
      <c r="CE21" s="241">
        <f>SUM(CE16:CE19)</f>
        <v>0</v>
      </c>
      <c r="CF21" s="242"/>
      <c r="CG21" s="242"/>
      <c r="CH21" s="525">
        <f xml:space="preserve"> 0/6*100%</f>
        <v>0</v>
      </c>
      <c r="CI21" s="526"/>
      <c r="CJ21" s="526"/>
      <c r="CK21" s="23"/>
      <c r="CL21" s="23"/>
      <c r="CM21" s="23"/>
      <c r="CN21" s="241">
        <f>SUM(CN16:CN20)</f>
        <v>6000</v>
      </c>
      <c r="CO21" s="241">
        <f>SUM(CO16:CO19)</f>
        <v>0</v>
      </c>
      <c r="CP21" s="242"/>
      <c r="CQ21" s="242"/>
      <c r="CR21" s="23"/>
      <c r="CS21" s="23"/>
      <c r="CT21" s="23"/>
      <c r="CU21" s="23"/>
      <c r="CV21" s="23"/>
      <c r="CW21" s="23"/>
      <c r="CX21" s="241">
        <f>SUM(CX16:CX20)</f>
        <v>6000</v>
      </c>
      <c r="CY21" s="241">
        <f>SUM(CY16:CY19)</f>
        <v>0</v>
      </c>
      <c r="CZ21" s="242"/>
      <c r="DA21" s="242"/>
      <c r="DB21" s="23"/>
      <c r="DC21" s="23"/>
      <c r="DD21" s="23"/>
      <c r="DE21" s="23"/>
      <c r="DF21" s="23"/>
      <c r="DG21" s="23"/>
      <c r="DH21" s="241">
        <f>SUM(DH16:DH20)</f>
        <v>56000</v>
      </c>
      <c r="DI21" s="241">
        <f>SUM(DI16:DI19)</f>
        <v>0</v>
      </c>
      <c r="DJ21" s="242"/>
      <c r="DK21" s="242"/>
      <c r="DL21" s="23"/>
      <c r="DM21" s="23"/>
      <c r="DN21" s="23"/>
      <c r="DO21" s="23"/>
      <c r="DP21" s="23"/>
      <c r="DQ21" s="23"/>
      <c r="DR21" s="241">
        <f>SUM(DR16:DR20)</f>
        <v>0</v>
      </c>
      <c r="DS21" s="241">
        <f>SUM(DS16:DS19)</f>
        <v>0</v>
      </c>
      <c r="DT21" s="242"/>
      <c r="DU21" s="242">
        <f>J21+T21+AD21+AN21+AX21+BH21+BT21+CD21+CN21+CX21+DH21+DR21</f>
        <v>654000</v>
      </c>
      <c r="DV21" s="23"/>
      <c r="DW21" s="23"/>
      <c r="DX21" s="285">
        <f>SUM(DX16:DX20)</f>
        <v>654000</v>
      </c>
      <c r="DY21" s="303" t="e">
        <f>SUM(DY16:DY20)</f>
        <v>#VALUE!</v>
      </c>
      <c r="DZ21" s="304" t="e">
        <f>SUM(DZ16:DZ19)</f>
        <v>#VALUE!</v>
      </c>
      <c r="EA21" s="23"/>
      <c r="EB21" s="23"/>
      <c r="EC21" s="23"/>
      <c r="ED21" s="23"/>
      <c r="EE21" s="202"/>
    </row>
    <row r="22" spans="2:150" ht="30" customHeight="1" thickBot="1">
      <c r="AT22" s="527" t="s">
        <v>244</v>
      </c>
      <c r="AU22" s="670" t="s">
        <v>245</v>
      </c>
      <c r="AV22" s="670"/>
      <c r="CH22" s="527" t="s">
        <v>244</v>
      </c>
      <c r="CI22" s="670" t="s">
        <v>245</v>
      </c>
      <c r="CJ22" s="670"/>
    </row>
    <row r="23" spans="2:150" ht="15.75">
      <c r="B23" s="24" t="s">
        <v>152</v>
      </c>
      <c r="C23" s="25"/>
      <c r="D23" s="25"/>
      <c r="E23" s="25"/>
      <c r="F23" s="25"/>
      <c r="G23" s="25"/>
      <c r="H23" s="25"/>
      <c r="I23" s="25"/>
      <c r="J23" s="74"/>
      <c r="K23" s="74"/>
      <c r="L23" s="74"/>
      <c r="M23" s="74"/>
      <c r="N23" s="75"/>
      <c r="O23" s="75"/>
      <c r="P23" s="76"/>
      <c r="Q23" s="76"/>
      <c r="R23" s="76"/>
      <c r="S23" s="97"/>
      <c r="T23" s="98"/>
      <c r="U23" s="98"/>
      <c r="V23" s="98"/>
      <c r="W23" s="98"/>
      <c r="X23" s="99"/>
      <c r="Y23" s="99"/>
      <c r="Z23" s="97"/>
      <c r="AA23" s="97"/>
      <c r="AB23" s="97"/>
      <c r="AC23" s="97"/>
      <c r="AD23" s="98"/>
      <c r="AE23" s="98"/>
      <c r="AF23" s="98"/>
      <c r="AG23" s="98"/>
      <c r="AH23" s="97"/>
      <c r="AI23" s="97"/>
      <c r="AJ23" s="97"/>
      <c r="AK23" s="97"/>
      <c r="AL23" s="97"/>
      <c r="AM23" s="97"/>
      <c r="AN23" s="98"/>
      <c r="AO23" s="98"/>
      <c r="AP23" s="98"/>
      <c r="AQ23" s="98"/>
      <c r="AR23" s="99"/>
      <c r="AS23" s="99"/>
      <c r="AT23" s="97"/>
      <c r="AU23" s="97"/>
      <c r="AV23" s="97"/>
      <c r="AW23" s="97"/>
      <c r="AX23" s="98"/>
      <c r="AY23" s="98"/>
      <c r="AZ23" s="98"/>
      <c r="BA23" s="98"/>
      <c r="BB23" s="99"/>
      <c r="BC23" s="99"/>
      <c r="BD23" s="97"/>
      <c r="BE23" s="97"/>
      <c r="BF23" s="97"/>
      <c r="BG23" s="97"/>
      <c r="BH23" s="98"/>
      <c r="BI23" s="98"/>
      <c r="BJ23" s="98"/>
      <c r="BK23" s="98"/>
      <c r="BL23" s="99"/>
      <c r="BM23" s="99"/>
      <c r="BN23" s="97"/>
      <c r="BO23" s="97"/>
      <c r="BP23" s="97"/>
      <c r="BQ23" s="98"/>
      <c r="BR23" s="99"/>
      <c r="BS23" s="99"/>
      <c r="BT23" s="97"/>
      <c r="BU23" s="97"/>
      <c r="BV23" s="97"/>
      <c r="BW23" s="97"/>
      <c r="BX23" s="97"/>
      <c r="BY23" s="97"/>
      <c r="BZ23" s="97"/>
      <c r="CA23" s="98"/>
      <c r="CB23" s="99"/>
      <c r="CC23" s="99"/>
      <c r="CD23" s="97"/>
      <c r="CE23" s="97"/>
      <c r="CF23" s="97"/>
      <c r="CG23" s="97"/>
      <c r="CH23" s="97"/>
      <c r="CI23" s="97"/>
      <c r="CJ23" s="97"/>
      <c r="CK23" s="98"/>
      <c r="CL23" s="99"/>
      <c r="CM23" s="99"/>
      <c r="CN23" s="97"/>
      <c r="CO23" s="97"/>
      <c r="CP23" s="97"/>
      <c r="CQ23" s="97"/>
      <c r="CR23" s="97"/>
      <c r="CS23" s="97"/>
      <c r="CT23" s="97"/>
      <c r="CU23" s="98"/>
      <c r="CV23" s="99"/>
      <c r="CW23" s="99"/>
      <c r="CX23" s="97"/>
      <c r="CY23" s="97"/>
      <c r="CZ23" s="97"/>
      <c r="DA23" s="97"/>
      <c r="DB23" s="97"/>
      <c r="DC23" s="97"/>
      <c r="DD23" s="97"/>
      <c r="DE23" s="98"/>
      <c r="DF23" s="99"/>
      <c r="DG23" s="99"/>
      <c r="DH23" s="97"/>
      <c r="DI23" s="97"/>
      <c r="DJ23" s="97"/>
      <c r="DK23" s="97"/>
      <c r="DL23" s="97"/>
      <c r="DM23" s="97"/>
      <c r="DN23" s="97"/>
      <c r="DO23" s="98"/>
      <c r="DP23" s="99"/>
      <c r="DQ23" s="99"/>
      <c r="DR23" s="97"/>
      <c r="DS23" s="97"/>
      <c r="DT23" s="97"/>
      <c r="DU23" s="97"/>
      <c r="DV23" s="97"/>
      <c r="DW23" s="97"/>
      <c r="DX23" s="97"/>
    </row>
    <row r="25" spans="2:150">
      <c r="B25" s="26"/>
      <c r="C25" s="27"/>
      <c r="D25" s="27"/>
      <c r="E25" s="27"/>
      <c r="F25" s="27"/>
      <c r="G25" s="28"/>
      <c r="H25" s="28"/>
      <c r="I25" s="77"/>
      <c r="J25" s="77"/>
      <c r="K25" s="77"/>
      <c r="L25" s="77"/>
      <c r="M25" s="77"/>
      <c r="N25" s="7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03"/>
    </row>
    <row r="26" spans="2:150" ht="15.75" customHeight="1">
      <c r="B26" s="668" t="s">
        <v>46</v>
      </c>
      <c r="C26" s="669"/>
      <c r="D26" s="669"/>
      <c r="E26" s="669" t="s">
        <v>47</v>
      </c>
      <c r="F26" s="669"/>
      <c r="G26" s="669"/>
      <c r="H26" s="29" t="s">
        <v>153</v>
      </c>
      <c r="I26" s="34"/>
      <c r="J26" s="78"/>
      <c r="K26" s="78"/>
      <c r="L26" s="78"/>
      <c r="M26" s="78"/>
      <c r="N26" s="79"/>
      <c r="O26" s="79"/>
      <c r="P26" s="79"/>
      <c r="Q26" s="79"/>
      <c r="R26" s="34"/>
      <c r="S26" s="78"/>
      <c r="T26" s="34"/>
      <c r="U26" s="34"/>
      <c r="V26" s="34"/>
      <c r="W26" s="34"/>
      <c r="X26" s="79"/>
      <c r="Y26" s="79"/>
      <c r="Z26" s="79"/>
      <c r="AA26" s="79"/>
      <c r="AB26" s="78"/>
      <c r="AC26" s="34"/>
      <c r="AD26" s="34"/>
      <c r="AE26" s="34"/>
      <c r="AF26" s="34"/>
      <c r="AG26" s="34"/>
      <c r="AH26" s="79"/>
      <c r="AI26" s="79"/>
      <c r="AJ26" s="79"/>
      <c r="AK26" s="79"/>
      <c r="AL26" s="34"/>
      <c r="AM26" s="34"/>
      <c r="AN26" s="34"/>
      <c r="AO26" s="34"/>
      <c r="AP26" s="34"/>
      <c r="AQ26" s="34"/>
      <c r="AR26" s="79"/>
      <c r="AS26" s="79"/>
      <c r="AT26" s="79"/>
      <c r="AU26" s="79"/>
      <c r="AV26" s="34"/>
      <c r="AW26" s="34"/>
      <c r="AX26" s="34"/>
      <c r="AY26" s="34"/>
      <c r="AZ26" s="34"/>
      <c r="BA26" s="34"/>
      <c r="BB26" s="79"/>
      <c r="BC26" s="79"/>
      <c r="BD26" s="79"/>
      <c r="BE26" s="79"/>
      <c r="BF26" s="34"/>
      <c r="BG26" s="34"/>
      <c r="BH26" s="34"/>
      <c r="BI26" s="34"/>
      <c r="BJ26" s="34"/>
      <c r="BK26" s="34"/>
      <c r="BL26" s="79"/>
      <c r="BM26" s="79"/>
      <c r="BN26" s="79"/>
      <c r="BO26" s="79"/>
      <c r="BP26" s="34"/>
      <c r="BQ26" s="34"/>
      <c r="BR26" s="34"/>
      <c r="BS26" s="34"/>
      <c r="BT26" s="34"/>
      <c r="BU26" s="34"/>
      <c r="BV26" s="34"/>
      <c r="BW26" s="34"/>
      <c r="BX26" s="79"/>
      <c r="BY26" s="79"/>
      <c r="BZ26" s="79"/>
      <c r="CA26" s="79"/>
      <c r="CB26" s="34"/>
      <c r="CC26" s="34"/>
      <c r="CD26" s="34"/>
      <c r="CE26" s="34"/>
      <c r="CF26" s="34"/>
      <c r="CG26" s="34"/>
      <c r="CH26" s="79"/>
      <c r="CI26" s="79"/>
      <c r="CJ26" s="79"/>
      <c r="CK26" s="79"/>
      <c r="CL26" s="34"/>
      <c r="CM26" s="34"/>
      <c r="CN26" s="34"/>
      <c r="CO26" s="34"/>
      <c r="CP26" s="34"/>
      <c r="CQ26" s="34"/>
      <c r="CR26" s="79"/>
      <c r="CS26" s="79"/>
      <c r="CT26" s="79"/>
      <c r="CU26" s="79"/>
      <c r="CV26" s="34"/>
      <c r="CW26" s="34"/>
      <c r="CX26" s="34"/>
      <c r="CY26" s="34"/>
      <c r="CZ26" s="34"/>
      <c r="DA26" s="34"/>
      <c r="DB26" s="79"/>
      <c r="DC26" s="79"/>
      <c r="DD26" s="79"/>
      <c r="DE26" s="79"/>
      <c r="DF26" s="34"/>
      <c r="DG26" s="34"/>
      <c r="DH26" s="34"/>
      <c r="DI26" s="34"/>
      <c r="DJ26" s="34"/>
      <c r="DK26" s="34"/>
      <c r="DL26" s="79"/>
      <c r="DM26" s="79"/>
      <c r="DN26" s="79"/>
      <c r="DO26" s="79"/>
      <c r="DP26" s="34"/>
      <c r="DQ26" s="34"/>
      <c r="DR26" s="34"/>
      <c r="DS26" s="34"/>
      <c r="DT26" s="34"/>
      <c r="DU26" s="34"/>
      <c r="DV26" s="79"/>
      <c r="DW26" s="79"/>
      <c r="DX26" s="79"/>
      <c r="DY26" s="79"/>
      <c r="DZ26" s="34"/>
      <c r="EA26" s="34"/>
      <c r="EB26" s="34"/>
      <c r="EC26" s="34"/>
      <c r="ED26" s="34"/>
      <c r="EE26" s="204"/>
    </row>
    <row r="27" spans="2:150" ht="15.75" customHeight="1">
      <c r="B27" s="30"/>
      <c r="C27" s="31"/>
      <c r="D27" s="32"/>
      <c r="E27" s="33"/>
      <c r="F27" s="29"/>
      <c r="G27" s="29"/>
      <c r="H27" s="29"/>
      <c r="I27" s="80"/>
      <c r="J27" s="81"/>
      <c r="K27" s="81"/>
      <c r="L27" s="81"/>
      <c r="M27" s="81"/>
      <c r="N27" s="658" t="s">
        <v>180</v>
      </c>
      <c r="O27" s="658"/>
      <c r="P27" s="658"/>
      <c r="Q27" s="658"/>
      <c r="R27" s="34"/>
      <c r="S27" s="34"/>
      <c r="T27" s="34"/>
      <c r="U27" s="34"/>
      <c r="V27" s="34"/>
      <c r="W27" s="34"/>
      <c r="X27" s="658"/>
      <c r="Y27" s="658"/>
      <c r="Z27" s="658"/>
      <c r="AA27" s="658"/>
      <c r="AB27" s="34"/>
      <c r="AC27" s="34"/>
      <c r="AD27" s="34"/>
      <c r="AE27" s="34"/>
      <c r="AF27" s="34"/>
      <c r="AG27" s="34"/>
      <c r="AH27" s="658"/>
      <c r="AI27" s="658"/>
      <c r="AJ27" s="658"/>
      <c r="AK27" s="658"/>
      <c r="AL27" s="34"/>
      <c r="AM27" s="34"/>
      <c r="AN27" s="34"/>
      <c r="AO27" s="34"/>
      <c r="AP27" s="34"/>
      <c r="AQ27" s="34"/>
      <c r="AR27" s="658"/>
      <c r="AS27" s="658"/>
      <c r="AT27" s="658"/>
      <c r="AU27" s="658"/>
      <c r="AV27" s="34"/>
      <c r="AW27" s="34"/>
      <c r="AX27" s="34"/>
      <c r="AY27" s="34"/>
      <c r="AZ27" s="34"/>
      <c r="BA27" s="34"/>
      <c r="BB27" s="658"/>
      <c r="BC27" s="658"/>
      <c r="BD27" s="658"/>
      <c r="BE27" s="658"/>
      <c r="BF27" s="34"/>
      <c r="BG27" s="34"/>
      <c r="BH27" s="34"/>
      <c r="BI27" s="34"/>
      <c r="BJ27" s="34"/>
      <c r="BK27" s="34"/>
      <c r="BL27" s="658"/>
      <c r="BM27" s="658"/>
      <c r="BN27" s="658"/>
      <c r="BO27" s="658"/>
      <c r="BP27" s="34"/>
      <c r="BQ27" s="34"/>
      <c r="BR27" s="34"/>
      <c r="BS27" s="34"/>
      <c r="BT27" s="34"/>
      <c r="BU27" s="34"/>
      <c r="BV27" s="34"/>
      <c r="BW27" s="34"/>
      <c r="BX27" s="658"/>
      <c r="BY27" s="658"/>
      <c r="BZ27" s="658"/>
      <c r="CA27" s="658"/>
      <c r="CB27" s="34"/>
      <c r="CC27" s="34"/>
      <c r="CD27" s="34"/>
      <c r="CE27" s="34"/>
      <c r="CF27" s="34"/>
      <c r="CG27" s="34"/>
      <c r="CH27" s="658"/>
      <c r="CI27" s="658"/>
      <c r="CJ27" s="658"/>
      <c r="CK27" s="658"/>
      <c r="CL27" s="34"/>
      <c r="CM27" s="34"/>
      <c r="CN27" s="34"/>
      <c r="CO27" s="34"/>
      <c r="CP27" s="34"/>
      <c r="CQ27" s="34"/>
      <c r="CR27" s="658"/>
      <c r="CS27" s="658"/>
      <c r="CT27" s="658"/>
      <c r="CU27" s="658"/>
      <c r="CV27" s="34"/>
      <c r="CW27" s="34"/>
      <c r="CX27" s="34"/>
      <c r="CY27" s="34"/>
      <c r="CZ27" s="34"/>
      <c r="DA27" s="34"/>
      <c r="DB27" s="658"/>
      <c r="DC27" s="658"/>
      <c r="DD27" s="658"/>
      <c r="DE27" s="658"/>
      <c r="DF27" s="34"/>
      <c r="DG27" s="34"/>
      <c r="DH27" s="34"/>
      <c r="DI27" s="34"/>
      <c r="DJ27" s="34"/>
      <c r="DK27" s="34"/>
      <c r="DL27" s="658"/>
      <c r="DM27" s="658"/>
      <c r="DN27" s="658"/>
      <c r="DO27" s="658"/>
      <c r="DP27" s="34"/>
      <c r="DQ27" s="34"/>
      <c r="DR27" s="34"/>
      <c r="DS27" s="34"/>
      <c r="DT27" s="34"/>
      <c r="DU27" s="34"/>
      <c r="DV27" s="658"/>
      <c r="DW27" s="658"/>
      <c r="DX27" s="658"/>
      <c r="DY27" s="658"/>
      <c r="DZ27" s="34"/>
      <c r="EA27" s="34"/>
      <c r="EB27" s="34"/>
      <c r="EC27" s="34"/>
      <c r="ED27" s="34"/>
      <c r="EE27" s="204"/>
    </row>
    <row r="28" spans="2:150">
      <c r="B28" s="30"/>
      <c r="C28" s="31"/>
      <c r="D28" s="32"/>
      <c r="E28" s="33"/>
      <c r="F28" s="34"/>
      <c r="G28" s="35"/>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204"/>
    </row>
    <row r="29" spans="2:150" ht="15.75" customHeight="1">
      <c r="B29" s="662" t="s">
        <v>154</v>
      </c>
      <c r="C29" s="663"/>
      <c r="D29" s="663"/>
      <c r="E29" s="663" t="s">
        <v>49</v>
      </c>
      <c r="F29" s="663"/>
      <c r="G29" s="663"/>
      <c r="H29" s="29" t="s">
        <v>155</v>
      </c>
      <c r="I29" s="34"/>
      <c r="J29" s="78"/>
      <c r="K29" s="78"/>
      <c r="L29" s="78"/>
      <c r="M29" s="78"/>
      <c r="N29" s="79"/>
      <c r="O29" s="79"/>
      <c r="P29" s="79"/>
      <c r="Q29" s="79"/>
      <c r="R29" s="34"/>
      <c r="S29" s="78"/>
      <c r="T29" s="34"/>
      <c r="U29" s="34"/>
      <c r="V29" s="34"/>
      <c r="W29" s="34"/>
      <c r="X29" s="79"/>
      <c r="Y29" s="79"/>
      <c r="Z29" s="79"/>
      <c r="AA29" s="79"/>
      <c r="AB29" s="78"/>
      <c r="AC29" s="34"/>
      <c r="AD29" s="34"/>
      <c r="AE29" s="34"/>
      <c r="AF29" s="34"/>
      <c r="AG29" s="34"/>
      <c r="AH29" s="79"/>
      <c r="AI29" s="79"/>
      <c r="AJ29" s="79"/>
      <c r="AK29" s="79"/>
      <c r="AL29" s="34"/>
      <c r="AM29" s="34"/>
      <c r="AN29" s="34"/>
      <c r="AO29" s="34"/>
      <c r="AP29" s="34"/>
      <c r="AQ29" s="34"/>
      <c r="AR29" s="79"/>
      <c r="AS29" s="79"/>
      <c r="AT29" s="79"/>
      <c r="AU29" s="79"/>
      <c r="AV29" s="34"/>
      <c r="AW29" s="34"/>
      <c r="AX29" s="34"/>
      <c r="AY29" s="34"/>
      <c r="AZ29" s="34"/>
      <c r="BA29" s="34"/>
      <c r="BB29" s="79"/>
      <c r="BC29" s="79"/>
      <c r="BD29" s="79"/>
      <c r="BE29" s="79"/>
      <c r="BF29" s="34"/>
      <c r="BG29" s="34"/>
      <c r="BH29" s="34"/>
      <c r="BI29" s="34"/>
      <c r="BJ29" s="34"/>
      <c r="BK29" s="34"/>
      <c r="BL29" s="79"/>
      <c r="BM29" s="79"/>
      <c r="BN29" s="79"/>
      <c r="BO29" s="79"/>
      <c r="BP29" s="34"/>
      <c r="BQ29" s="34"/>
      <c r="BR29" s="34"/>
      <c r="BS29" s="34"/>
      <c r="BT29" s="34"/>
      <c r="BU29" s="34"/>
      <c r="BV29" s="34"/>
      <c r="BW29" s="34"/>
      <c r="BX29" s="79"/>
      <c r="BY29" s="79"/>
      <c r="BZ29" s="79"/>
      <c r="CA29" s="79"/>
      <c r="CB29" s="34"/>
      <c r="CC29" s="34"/>
      <c r="CD29" s="34"/>
      <c r="CE29" s="34"/>
      <c r="CF29" s="34"/>
      <c r="CG29" s="34"/>
      <c r="CH29" s="79"/>
      <c r="CI29" s="79"/>
      <c r="CJ29" s="79"/>
      <c r="CK29" s="79"/>
      <c r="CL29" s="34"/>
      <c r="CM29" s="34"/>
      <c r="CN29" s="34"/>
      <c r="CO29" s="34"/>
      <c r="CP29" s="34"/>
      <c r="CQ29" s="34"/>
      <c r="CR29" s="79"/>
      <c r="CS29" s="79"/>
      <c r="CT29" s="79"/>
      <c r="CU29" s="79"/>
      <c r="CV29" s="34"/>
      <c r="CW29" s="34"/>
      <c r="CX29" s="34"/>
      <c r="CY29" s="34"/>
      <c r="CZ29" s="34"/>
      <c r="DA29" s="34"/>
      <c r="DB29" s="79"/>
      <c r="DC29" s="79"/>
      <c r="DD29" s="79"/>
      <c r="DE29" s="79"/>
      <c r="DF29" s="34"/>
      <c r="DG29" s="34"/>
      <c r="DH29" s="34"/>
      <c r="DI29" s="34"/>
      <c r="DJ29" s="34"/>
      <c r="DK29" s="34"/>
      <c r="DL29" s="79"/>
      <c r="DM29" s="79"/>
      <c r="DN29" s="79"/>
      <c r="DO29" s="79"/>
      <c r="DP29" s="34"/>
      <c r="DQ29" s="34"/>
      <c r="DR29" s="34"/>
      <c r="DS29" s="34"/>
      <c r="DT29" s="34"/>
      <c r="DU29" s="34"/>
      <c r="DV29" s="79"/>
      <c r="DW29" s="79"/>
      <c r="DX29" s="79"/>
      <c r="DY29" s="79"/>
      <c r="DZ29" s="34"/>
      <c r="EA29" s="34"/>
      <c r="EB29" s="34"/>
      <c r="EC29" s="34"/>
      <c r="ED29" s="34"/>
      <c r="EE29" s="204"/>
    </row>
    <row r="30" spans="2:150" ht="16.5" customHeight="1">
      <c r="B30" s="637" t="s">
        <v>181</v>
      </c>
      <c r="C30" s="638"/>
      <c r="D30" s="638"/>
      <c r="E30" s="638" t="s">
        <v>157</v>
      </c>
      <c r="F30" s="638"/>
      <c r="G30" s="638"/>
      <c r="H30" s="36"/>
      <c r="I30" s="82"/>
      <c r="J30" s="82"/>
      <c r="K30" s="82"/>
      <c r="L30" s="82"/>
      <c r="M30" s="82"/>
      <c r="N30" s="639" t="s">
        <v>154</v>
      </c>
      <c r="O30" s="639"/>
      <c r="P30" s="639"/>
      <c r="Q30" s="639"/>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205"/>
    </row>
    <row r="1048576" spans="110:110" ht="46.5">
      <c r="DF1048576" s="305" t="s">
        <v>115</v>
      </c>
    </row>
  </sheetData>
  <mergeCells count="152">
    <mergeCell ref="CS10:DB10"/>
    <mergeCell ref="DC10:DL10"/>
    <mergeCell ref="DM10:DV10"/>
    <mergeCell ref="DW10:EC10"/>
    <mergeCell ref="AG1:AM1"/>
    <mergeCell ref="AG2:AM2"/>
    <mergeCell ref="AG3:AM3"/>
    <mergeCell ref="AG4:AM4"/>
    <mergeCell ref="B5:U5"/>
    <mergeCell ref="B6:U6"/>
    <mergeCell ref="F10:Q10"/>
    <mergeCell ref="R10:AA10"/>
    <mergeCell ref="AB10:AK10"/>
    <mergeCell ref="AL10:AU10"/>
    <mergeCell ref="ED10:EE10"/>
    <mergeCell ref="F11:Q11"/>
    <mergeCell ref="R11:AA11"/>
    <mergeCell ref="ED11:EE11"/>
    <mergeCell ref="H13:Q13"/>
    <mergeCell ref="R13:AA13"/>
    <mergeCell ref="AB13:AK13"/>
    <mergeCell ref="AL13:AU13"/>
    <mergeCell ref="AV13:BE13"/>
    <mergeCell ref="BF13:BO13"/>
    <mergeCell ref="BP13:BY13"/>
    <mergeCell ref="BZ13:CI13"/>
    <mergeCell ref="CJ13:CS13"/>
    <mergeCell ref="CT13:DC13"/>
    <mergeCell ref="DD13:DM13"/>
    <mergeCell ref="DN13:DW13"/>
    <mergeCell ref="DX13:DZ13"/>
    <mergeCell ref="EA13:EB13"/>
    <mergeCell ref="ED13:EE13"/>
    <mergeCell ref="AV10:BE10"/>
    <mergeCell ref="BF10:BO10"/>
    <mergeCell ref="BP10:BX10"/>
    <mergeCell ref="BY10:CH10"/>
    <mergeCell ref="CI10:CR10"/>
    <mergeCell ref="J14:L14"/>
    <mergeCell ref="M14:O14"/>
    <mergeCell ref="T14:V14"/>
    <mergeCell ref="W14:Y14"/>
    <mergeCell ref="AD14:AF14"/>
    <mergeCell ref="AG14:AI14"/>
    <mergeCell ref="AN14:AP14"/>
    <mergeCell ref="AQ14:AS14"/>
    <mergeCell ref="AX14:AZ14"/>
    <mergeCell ref="CB14:CD14"/>
    <mergeCell ref="CE14:CG14"/>
    <mergeCell ref="CL14:CN14"/>
    <mergeCell ref="CO14:CQ14"/>
    <mergeCell ref="BE14:BE15"/>
    <mergeCell ref="BF14:BF15"/>
    <mergeCell ref="BG14:BG15"/>
    <mergeCell ref="BN14:BN15"/>
    <mergeCell ref="BO14:BO15"/>
    <mergeCell ref="BP14:BP15"/>
    <mergeCell ref="BQ14:BQ15"/>
    <mergeCell ref="BX14:BX15"/>
    <mergeCell ref="BY14:BY15"/>
    <mergeCell ref="BZ14:BZ15"/>
    <mergeCell ref="CA14:CA15"/>
    <mergeCell ref="CH14:CH15"/>
    <mergeCell ref="CI14:CI15"/>
    <mergeCell ref="CJ14:CJ15"/>
    <mergeCell ref="CK14:CK15"/>
    <mergeCell ref="DP14:DR14"/>
    <mergeCell ref="DS14:DU14"/>
    <mergeCell ref="C16:E16"/>
    <mergeCell ref="C17:E17"/>
    <mergeCell ref="C18:E18"/>
    <mergeCell ref="R14:R15"/>
    <mergeCell ref="S14:S15"/>
    <mergeCell ref="Z14:Z15"/>
    <mergeCell ref="AA14:AA15"/>
    <mergeCell ref="AB14:AB15"/>
    <mergeCell ref="AC14:AC15"/>
    <mergeCell ref="AJ14:AJ15"/>
    <mergeCell ref="AK14:AK15"/>
    <mergeCell ref="AL14:AL15"/>
    <mergeCell ref="AM14:AM15"/>
    <mergeCell ref="AT14:AT15"/>
    <mergeCell ref="AU14:AU15"/>
    <mergeCell ref="AV14:AV15"/>
    <mergeCell ref="AW14:AW15"/>
    <mergeCell ref="BD14:BD15"/>
    <mergeCell ref="BA14:BC14"/>
    <mergeCell ref="BH14:BJ14"/>
    <mergeCell ref="BK14:BM14"/>
    <mergeCell ref="BR14:BT14"/>
    <mergeCell ref="DV27:DY27"/>
    <mergeCell ref="B29:D29"/>
    <mergeCell ref="E29:G29"/>
    <mergeCell ref="C19:E19"/>
    <mergeCell ref="C21:E21"/>
    <mergeCell ref="B26:D26"/>
    <mergeCell ref="E26:G26"/>
    <mergeCell ref="N27:Q27"/>
    <mergeCell ref="X27:AA27"/>
    <mergeCell ref="AH27:AK27"/>
    <mergeCell ref="AR27:AU27"/>
    <mergeCell ref="BB27:BE27"/>
    <mergeCell ref="AU22:AV22"/>
    <mergeCell ref="CI22:CJ22"/>
    <mergeCell ref="DE14:DE15"/>
    <mergeCell ref="DL14:DL15"/>
    <mergeCell ref="B30:D30"/>
    <mergeCell ref="E30:G30"/>
    <mergeCell ref="N30:Q30"/>
    <mergeCell ref="B13:B15"/>
    <mergeCell ref="B17:B18"/>
    <mergeCell ref="F13:F15"/>
    <mergeCell ref="G13:G15"/>
    <mergeCell ref="H14:H15"/>
    <mergeCell ref="I14:I15"/>
    <mergeCell ref="P14:P15"/>
    <mergeCell ref="Q14:Q15"/>
    <mergeCell ref="BL27:BO27"/>
    <mergeCell ref="BX27:CA27"/>
    <mergeCell ref="CH27:CK27"/>
    <mergeCell ref="CR27:CU27"/>
    <mergeCell ref="DB27:DE27"/>
    <mergeCell ref="DL27:DO27"/>
    <mergeCell ref="CV14:CX14"/>
    <mergeCell ref="CY14:DA14"/>
    <mergeCell ref="DF14:DH14"/>
    <mergeCell ref="DI14:DK14"/>
    <mergeCell ref="BU14:BW14"/>
    <mergeCell ref="EB14:EB15"/>
    <mergeCell ref="B1:F4"/>
    <mergeCell ref="G1:I4"/>
    <mergeCell ref="J1:AF4"/>
    <mergeCell ref="C13:E15"/>
    <mergeCell ref="B8:E9"/>
    <mergeCell ref="F8:EE9"/>
    <mergeCell ref="B10:E11"/>
    <mergeCell ref="DM14:DM15"/>
    <mergeCell ref="DN14:DN15"/>
    <mergeCell ref="DO14:DO15"/>
    <mergeCell ref="DV14:DV15"/>
    <mergeCell ref="DW14:DW15"/>
    <mergeCell ref="DX14:DX15"/>
    <mergeCell ref="DY14:DY15"/>
    <mergeCell ref="DZ14:DZ15"/>
    <mergeCell ref="EA14:EA15"/>
    <mergeCell ref="CR14:CR15"/>
    <mergeCell ref="CS14:CS15"/>
    <mergeCell ref="CT14:CT15"/>
    <mergeCell ref="CU14:CU15"/>
    <mergeCell ref="DB14:DB15"/>
    <mergeCell ref="DC14:DC15"/>
    <mergeCell ref="DD14:DD15"/>
  </mergeCells>
  <pageMargins left="0.69930555555555596" right="0.69930555555555596" top="0.75" bottom="0.75" header="0.29930555555555599" footer="0.29930555555555599"/>
  <pageSetup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sheetPr>
  <dimension ref="B1:ET33"/>
  <sheetViews>
    <sheetView topLeftCell="AD17" zoomScale="80" zoomScaleNormal="80" workbookViewId="0">
      <selection activeCell="AT25" sqref="AT25"/>
    </sheetView>
  </sheetViews>
  <sheetFormatPr baseColWidth="10" defaultColWidth="9" defaultRowHeight="15"/>
  <cols>
    <col min="2" max="2" width="23.28515625" customWidth="1"/>
    <col min="3" max="3" width="13.42578125" customWidth="1"/>
    <col min="4" max="4" width="12.85546875" customWidth="1"/>
    <col min="5" max="5" width="18.85546875" customWidth="1"/>
    <col min="7" max="7" width="11.7109375" customWidth="1"/>
    <col min="10" max="13" width="15.85546875" customWidth="1"/>
    <col min="16" max="16" width="15.28515625" customWidth="1"/>
    <col min="17" max="17" width="16.7109375" customWidth="1"/>
    <col min="20" max="23" width="15.85546875" customWidth="1"/>
    <col min="26" max="26" width="15.7109375" customWidth="1"/>
    <col min="30" max="32" width="15.85546875" customWidth="1"/>
    <col min="33" max="33" width="9.7109375" customWidth="1"/>
    <col min="36" max="36" width="16.140625" customWidth="1"/>
    <col min="40" max="43" width="15.85546875" customWidth="1"/>
    <col min="46" max="46" width="22.85546875" customWidth="1"/>
    <col min="50" max="53" width="15.85546875" customWidth="1"/>
    <col min="56" max="56" width="13.140625" customWidth="1"/>
    <col min="60" max="63" width="15.85546875" customWidth="1"/>
    <col min="66" max="66" width="26.140625" customWidth="1"/>
    <col min="70" max="73" width="15.85546875" customWidth="1"/>
    <col min="76" max="76" width="18.140625" customWidth="1"/>
    <col min="80" max="83" width="15.85546875" customWidth="1"/>
    <col min="90" max="93" width="15.85546875" customWidth="1"/>
    <col min="100" max="103" width="15.85546875" customWidth="1"/>
    <col min="110" max="113" width="15.85546875" customWidth="1"/>
    <col min="117" max="117" width="15.140625" customWidth="1"/>
    <col min="120" max="121" width="15.85546875" customWidth="1"/>
    <col min="122" max="122" width="19.140625" customWidth="1"/>
    <col min="123" max="123" width="15.85546875" customWidth="1"/>
    <col min="125" max="125" width="13.28515625" customWidth="1"/>
    <col min="127" max="127" width="15.28515625" customWidth="1"/>
    <col min="128" max="128" width="19.28515625" customWidth="1"/>
    <col min="129" max="130" width="17.42578125" customWidth="1"/>
    <col min="131" max="131" width="29.140625" customWidth="1"/>
    <col min="132" max="132" width="19.42578125" customWidth="1"/>
    <col min="133" max="133" width="21.140625" customWidth="1"/>
    <col min="134" max="134" width="17.140625" customWidth="1"/>
    <col min="135" max="135" width="19.42578125" customWidth="1"/>
  </cols>
  <sheetData>
    <row r="1" spans="2:150" ht="30" customHeight="1">
      <c r="B1" s="579"/>
      <c r="C1" s="580"/>
      <c r="D1" s="580"/>
      <c r="E1" s="580"/>
      <c r="F1" s="581"/>
      <c r="G1" s="588" t="s">
        <v>50</v>
      </c>
      <c r="H1" s="589"/>
      <c r="I1" s="589"/>
      <c r="J1" s="593" t="s">
        <v>3</v>
      </c>
      <c r="K1" s="593"/>
      <c r="L1" s="593"/>
      <c r="M1" s="593"/>
      <c r="N1" s="593"/>
      <c r="O1" s="593"/>
      <c r="P1" s="593"/>
      <c r="Q1" s="593"/>
      <c r="R1" s="593"/>
      <c r="S1" s="593"/>
      <c r="T1" s="593"/>
      <c r="U1" s="593"/>
      <c r="V1" s="593"/>
      <c r="W1" s="593"/>
      <c r="X1" s="593"/>
      <c r="Y1" s="593"/>
      <c r="Z1" s="593"/>
      <c r="AA1" s="593"/>
      <c r="AB1" s="593"/>
      <c r="AC1" s="593"/>
      <c r="AD1" s="593"/>
      <c r="AE1" s="593"/>
      <c r="AF1" s="594"/>
      <c r="AG1" s="725" t="s">
        <v>51</v>
      </c>
      <c r="AH1" s="726"/>
      <c r="AI1" s="726"/>
      <c r="AJ1" s="726"/>
      <c r="AK1" s="726"/>
      <c r="AL1" s="726"/>
      <c r="AM1" s="727"/>
    </row>
    <row r="2" spans="2:150">
      <c r="B2" s="582"/>
      <c r="C2" s="583"/>
      <c r="D2" s="583"/>
      <c r="E2" s="583"/>
      <c r="F2" s="584"/>
      <c r="G2" s="549"/>
      <c r="H2" s="590"/>
      <c r="I2" s="590"/>
      <c r="J2" s="595"/>
      <c r="K2" s="595"/>
      <c r="L2" s="595"/>
      <c r="M2" s="595"/>
      <c r="N2" s="595"/>
      <c r="O2" s="595"/>
      <c r="P2" s="595"/>
      <c r="Q2" s="595"/>
      <c r="R2" s="595"/>
      <c r="S2" s="595"/>
      <c r="T2" s="595"/>
      <c r="U2" s="595"/>
      <c r="V2" s="595"/>
      <c r="W2" s="595"/>
      <c r="X2" s="595"/>
      <c r="Y2" s="595"/>
      <c r="Z2" s="595"/>
      <c r="AA2" s="595"/>
      <c r="AB2" s="595"/>
      <c r="AC2" s="595"/>
      <c r="AD2" s="595"/>
      <c r="AE2" s="595"/>
      <c r="AF2" s="596"/>
      <c r="AG2" s="728" t="s">
        <v>2</v>
      </c>
      <c r="AH2" s="729"/>
      <c r="AI2" s="729"/>
      <c r="AJ2" s="729"/>
      <c r="AK2" s="729"/>
      <c r="AL2" s="729"/>
      <c r="AM2" s="730"/>
    </row>
    <row r="3" spans="2:150">
      <c r="B3" s="582"/>
      <c r="C3" s="583"/>
      <c r="D3" s="583"/>
      <c r="E3" s="583"/>
      <c r="F3" s="584"/>
      <c r="G3" s="549"/>
      <c r="H3" s="590"/>
      <c r="I3" s="590"/>
      <c r="J3" s="595"/>
      <c r="K3" s="595"/>
      <c r="L3" s="595"/>
      <c r="M3" s="595"/>
      <c r="N3" s="595"/>
      <c r="O3" s="595"/>
      <c r="P3" s="595"/>
      <c r="Q3" s="595"/>
      <c r="R3" s="595"/>
      <c r="S3" s="595"/>
      <c r="T3" s="595"/>
      <c r="U3" s="595"/>
      <c r="V3" s="595"/>
      <c r="W3" s="595"/>
      <c r="X3" s="595"/>
      <c r="Y3" s="595"/>
      <c r="Z3" s="595"/>
      <c r="AA3" s="595"/>
      <c r="AB3" s="595"/>
      <c r="AC3" s="595"/>
      <c r="AD3" s="595"/>
      <c r="AE3" s="595"/>
      <c r="AF3" s="596"/>
      <c r="AG3" s="728" t="s">
        <v>4</v>
      </c>
      <c r="AH3" s="729"/>
      <c r="AI3" s="729"/>
      <c r="AJ3" s="729"/>
      <c r="AK3" s="729"/>
      <c r="AL3" s="729"/>
      <c r="AM3" s="730"/>
    </row>
    <row r="4" spans="2:150">
      <c r="B4" s="585"/>
      <c r="C4" s="586"/>
      <c r="D4" s="586"/>
      <c r="E4" s="586"/>
      <c r="F4" s="587"/>
      <c r="G4" s="591"/>
      <c r="H4" s="592"/>
      <c r="I4" s="592"/>
      <c r="J4" s="597"/>
      <c r="K4" s="597"/>
      <c r="L4" s="597"/>
      <c r="M4" s="597"/>
      <c r="N4" s="597"/>
      <c r="O4" s="597"/>
      <c r="P4" s="597"/>
      <c r="Q4" s="597"/>
      <c r="R4" s="597"/>
      <c r="S4" s="597"/>
      <c r="T4" s="597"/>
      <c r="U4" s="597"/>
      <c r="V4" s="597"/>
      <c r="W4" s="597"/>
      <c r="X4" s="597"/>
      <c r="Y4" s="597"/>
      <c r="Z4" s="597"/>
      <c r="AA4" s="597"/>
      <c r="AB4" s="597"/>
      <c r="AC4" s="597"/>
      <c r="AD4" s="597"/>
      <c r="AE4" s="597"/>
      <c r="AF4" s="598"/>
      <c r="AG4" s="731" t="s">
        <v>5</v>
      </c>
      <c r="AH4" s="732"/>
      <c r="AI4" s="732"/>
      <c r="AJ4" s="732"/>
      <c r="AK4" s="732"/>
      <c r="AL4" s="732"/>
      <c r="AM4" s="733"/>
    </row>
    <row r="5" spans="2:150" ht="19.5">
      <c r="B5" s="734"/>
      <c r="C5" s="734"/>
      <c r="D5" s="734"/>
      <c r="E5" s="734"/>
      <c r="F5" s="734"/>
      <c r="G5" s="734"/>
      <c r="H5" s="734"/>
      <c r="I5" s="734"/>
      <c r="J5" s="734"/>
      <c r="K5" s="734"/>
      <c r="L5" s="734"/>
      <c r="M5" s="734"/>
      <c r="N5" s="734"/>
      <c r="O5" s="734"/>
      <c r="P5" s="734"/>
      <c r="Q5" s="734"/>
      <c r="R5" s="734"/>
      <c r="S5" s="734"/>
      <c r="T5" s="734"/>
      <c r="U5" s="734"/>
    </row>
    <row r="6" spans="2:150" ht="19.5">
      <c r="B6" s="734" t="s">
        <v>52</v>
      </c>
      <c r="C6" s="734"/>
      <c r="D6" s="734"/>
      <c r="E6" s="734"/>
      <c r="F6" s="734"/>
      <c r="G6" s="734"/>
      <c r="H6" s="734"/>
      <c r="I6" s="734"/>
      <c r="J6" s="734"/>
      <c r="K6" s="734"/>
      <c r="L6" s="734"/>
      <c r="M6" s="734"/>
      <c r="N6" s="734"/>
      <c r="O6" s="734"/>
      <c r="P6" s="734"/>
      <c r="Q6" s="734"/>
      <c r="R6" s="734"/>
      <c r="S6" s="734"/>
      <c r="T6" s="734"/>
      <c r="U6" s="734"/>
    </row>
    <row r="8" spans="2:150" ht="15.75" customHeight="1">
      <c r="B8" s="605" t="s">
        <v>182</v>
      </c>
      <c r="C8" s="606"/>
      <c r="D8" s="606"/>
      <c r="E8" s="606"/>
      <c r="F8" s="609" t="s">
        <v>183</v>
      </c>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609"/>
      <c r="BI8" s="609"/>
      <c r="BJ8" s="609"/>
      <c r="BK8" s="609"/>
      <c r="BL8" s="609"/>
      <c r="BM8" s="609"/>
      <c r="BN8" s="609"/>
      <c r="BO8" s="609"/>
      <c r="BP8" s="609"/>
      <c r="BQ8" s="609"/>
      <c r="BR8" s="609"/>
      <c r="BS8" s="609"/>
      <c r="BT8" s="609"/>
      <c r="BU8" s="609"/>
      <c r="BV8" s="609"/>
      <c r="BW8" s="609"/>
      <c r="BX8" s="609"/>
      <c r="BY8" s="609"/>
      <c r="BZ8" s="609"/>
      <c r="CA8" s="609"/>
      <c r="CB8" s="609"/>
      <c r="CC8" s="609"/>
      <c r="CD8" s="609"/>
      <c r="CE8" s="609"/>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09"/>
      <c r="DR8" s="609"/>
      <c r="DS8" s="609"/>
      <c r="DT8" s="609"/>
      <c r="DU8" s="609"/>
      <c r="DV8" s="609"/>
      <c r="DW8" s="609"/>
      <c r="DX8" s="609"/>
      <c r="DY8" s="609"/>
      <c r="DZ8" s="609"/>
      <c r="EA8" s="609"/>
      <c r="EB8" s="609"/>
      <c r="EC8" s="609"/>
      <c r="ED8" s="609"/>
      <c r="EE8" s="610"/>
    </row>
    <row r="9" spans="2:150" ht="15" customHeight="1">
      <c r="B9" s="607"/>
      <c r="C9" s="608"/>
      <c r="D9" s="608"/>
      <c r="E9" s="608"/>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1"/>
      <c r="BS9" s="611"/>
      <c r="BT9" s="611"/>
      <c r="BU9" s="611"/>
      <c r="BV9" s="611"/>
      <c r="BW9" s="611"/>
      <c r="BX9" s="611"/>
      <c r="BY9" s="611"/>
      <c r="BZ9" s="611"/>
      <c r="CA9" s="611"/>
      <c r="CB9" s="611"/>
      <c r="CC9" s="611"/>
      <c r="CD9" s="611"/>
      <c r="CE9" s="611"/>
      <c r="CF9" s="611"/>
      <c r="CG9" s="611"/>
      <c r="CH9" s="611"/>
      <c r="CI9" s="611"/>
      <c r="CJ9" s="611"/>
      <c r="CK9" s="611"/>
      <c r="CL9" s="611"/>
      <c r="CM9" s="611"/>
      <c r="CN9" s="611"/>
      <c r="CO9" s="611"/>
      <c r="CP9" s="611"/>
      <c r="CQ9" s="611"/>
      <c r="CR9" s="611"/>
      <c r="CS9" s="611"/>
      <c r="CT9" s="611"/>
      <c r="CU9" s="611"/>
      <c r="CV9" s="611"/>
      <c r="CW9" s="611"/>
      <c r="CX9" s="611"/>
      <c r="CY9" s="611"/>
      <c r="CZ9" s="611"/>
      <c r="DA9" s="611"/>
      <c r="DB9" s="611"/>
      <c r="DC9" s="611"/>
      <c r="DD9" s="611"/>
      <c r="DE9" s="611"/>
      <c r="DF9" s="611"/>
      <c r="DG9" s="611"/>
      <c r="DH9" s="611"/>
      <c r="DI9" s="611"/>
      <c r="DJ9" s="611"/>
      <c r="DK9" s="611"/>
      <c r="DL9" s="611"/>
      <c r="DM9" s="611"/>
      <c r="DN9" s="611"/>
      <c r="DO9" s="611"/>
      <c r="DP9" s="611"/>
      <c r="DQ9" s="611"/>
      <c r="DR9" s="611"/>
      <c r="DS9" s="611"/>
      <c r="DT9" s="611"/>
      <c r="DU9" s="611"/>
      <c r="DV9" s="611"/>
      <c r="DW9" s="611"/>
      <c r="DX9" s="611"/>
      <c r="DY9" s="611"/>
      <c r="DZ9" s="611"/>
      <c r="EA9" s="611"/>
      <c r="EB9" s="611"/>
      <c r="EC9" s="611"/>
      <c r="ED9" s="611"/>
      <c r="EE9" s="612"/>
    </row>
    <row r="10" spans="2:150" ht="18">
      <c r="B10" s="739" t="s">
        <v>184</v>
      </c>
      <c r="C10" s="740"/>
      <c r="D10" s="740"/>
      <c r="E10" s="741"/>
      <c r="F10" s="709" t="s">
        <v>56</v>
      </c>
      <c r="G10" s="710"/>
      <c r="H10" s="710"/>
      <c r="I10" s="710"/>
      <c r="J10" s="710"/>
      <c r="K10" s="710"/>
      <c r="L10" s="710"/>
      <c r="M10" s="710"/>
      <c r="N10" s="710"/>
      <c r="O10" s="710"/>
      <c r="P10" s="710"/>
      <c r="Q10" s="735"/>
      <c r="R10" s="709" t="s">
        <v>57</v>
      </c>
      <c r="S10" s="710"/>
      <c r="T10" s="710"/>
      <c r="U10" s="710"/>
      <c r="V10" s="710"/>
      <c r="W10" s="710"/>
      <c r="X10" s="710"/>
      <c r="Y10" s="710"/>
      <c r="Z10" s="710"/>
      <c r="AA10" s="735"/>
      <c r="AB10" s="710" t="s">
        <v>160</v>
      </c>
      <c r="AC10" s="710"/>
      <c r="AD10" s="710"/>
      <c r="AE10" s="710"/>
      <c r="AF10" s="710"/>
      <c r="AG10" s="710"/>
      <c r="AH10" s="710"/>
      <c r="AI10" s="710"/>
      <c r="AJ10" s="710"/>
      <c r="AK10" s="735"/>
      <c r="AL10" s="710"/>
      <c r="AM10" s="710"/>
      <c r="AN10" s="710"/>
      <c r="AO10" s="710"/>
      <c r="AP10" s="710"/>
      <c r="AQ10" s="710"/>
      <c r="AR10" s="710"/>
      <c r="AS10" s="710"/>
      <c r="AT10" s="710"/>
      <c r="AU10" s="710"/>
      <c r="AV10" s="710"/>
      <c r="AW10" s="710"/>
      <c r="AX10" s="710"/>
      <c r="AY10" s="710"/>
      <c r="AZ10" s="710"/>
      <c r="BA10" s="710"/>
      <c r="BB10" s="710"/>
      <c r="BC10" s="710"/>
      <c r="BD10" s="710"/>
      <c r="BE10" s="710"/>
      <c r="BF10" s="710"/>
      <c r="BG10" s="710"/>
      <c r="BH10" s="710"/>
      <c r="BI10" s="710"/>
      <c r="BJ10" s="710"/>
      <c r="BK10" s="710"/>
      <c r="BL10" s="710"/>
      <c r="BM10" s="710"/>
      <c r="BN10" s="710"/>
      <c r="BO10" s="710"/>
      <c r="BP10" s="710"/>
      <c r="BQ10" s="710"/>
      <c r="BR10" s="710"/>
      <c r="BS10" s="710"/>
      <c r="BT10" s="710"/>
      <c r="BU10" s="710"/>
      <c r="BV10" s="710"/>
      <c r="BW10" s="710"/>
      <c r="BX10" s="710"/>
      <c r="BY10" s="710"/>
      <c r="BZ10" s="710"/>
      <c r="CA10" s="710"/>
      <c r="CB10" s="710"/>
      <c r="CC10" s="710"/>
      <c r="CD10" s="710"/>
      <c r="CE10" s="710"/>
      <c r="CF10" s="710"/>
      <c r="CG10" s="710"/>
      <c r="CH10" s="710"/>
      <c r="CI10" s="710"/>
      <c r="CJ10" s="710"/>
      <c r="CK10" s="710"/>
      <c r="CL10" s="710"/>
      <c r="CM10" s="710"/>
      <c r="CN10" s="710"/>
      <c r="CO10" s="710"/>
      <c r="CP10" s="710"/>
      <c r="CQ10" s="710"/>
      <c r="CR10" s="710"/>
      <c r="CS10" s="710"/>
      <c r="CT10" s="710"/>
      <c r="CU10" s="710"/>
      <c r="CV10" s="710"/>
      <c r="CW10" s="710"/>
      <c r="CX10" s="710"/>
      <c r="CY10" s="710"/>
      <c r="CZ10" s="710"/>
      <c r="DA10" s="710"/>
      <c r="DB10" s="710"/>
      <c r="DC10" s="710"/>
      <c r="DD10" s="710"/>
      <c r="DE10" s="710"/>
      <c r="DF10" s="710"/>
      <c r="DG10" s="710"/>
      <c r="DH10" s="710"/>
      <c r="DI10" s="710"/>
      <c r="DJ10" s="710"/>
      <c r="DK10" s="710"/>
      <c r="DL10" s="710"/>
      <c r="DM10" s="710"/>
      <c r="DN10" s="710"/>
      <c r="DO10" s="710"/>
      <c r="DP10" s="710"/>
      <c r="DQ10" s="710"/>
      <c r="DR10" s="710"/>
      <c r="DS10" s="710"/>
      <c r="DT10" s="710"/>
      <c r="DU10" s="710"/>
      <c r="DV10" s="710"/>
      <c r="DW10" s="710"/>
      <c r="DX10" s="710"/>
      <c r="DY10" s="710"/>
      <c r="DZ10" s="710"/>
      <c r="EA10" s="2"/>
      <c r="EB10" s="2"/>
      <c r="EC10" s="709" t="s">
        <v>185</v>
      </c>
      <c r="ED10" s="710"/>
      <c r="EE10" s="711"/>
    </row>
    <row r="11" spans="2:150" ht="63" customHeight="1">
      <c r="B11" s="742"/>
      <c r="C11" s="743"/>
      <c r="D11" s="743"/>
      <c r="E11" s="744"/>
      <c r="F11" s="768" t="s">
        <v>48</v>
      </c>
      <c r="G11" s="769"/>
      <c r="H11" s="769"/>
      <c r="I11" s="769"/>
      <c r="J11" s="769"/>
      <c r="K11" s="769"/>
      <c r="L11" s="769"/>
      <c r="M11" s="769"/>
      <c r="N11" s="769"/>
      <c r="O11" s="769"/>
      <c r="P11" s="769"/>
      <c r="Q11" s="770"/>
      <c r="R11" s="768" t="s">
        <v>60</v>
      </c>
      <c r="S11" s="713"/>
      <c r="T11" s="713"/>
      <c r="U11" s="713"/>
      <c r="V11" s="713"/>
      <c r="W11" s="713"/>
      <c r="X11" s="713"/>
      <c r="Y11" s="713"/>
      <c r="Z11" s="713"/>
      <c r="AA11" s="714"/>
      <c r="AB11" s="101"/>
      <c r="AC11" s="101"/>
      <c r="AD11" s="101"/>
      <c r="AE11" s="101"/>
      <c r="AF11" s="101"/>
      <c r="AG11" s="101"/>
      <c r="AH11" s="101" t="s">
        <v>65</v>
      </c>
      <c r="AI11" s="101"/>
      <c r="AJ11" s="101"/>
      <c r="AK11" s="120"/>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712" t="s">
        <v>76</v>
      </c>
      <c r="ED11" s="713"/>
      <c r="EE11" s="771"/>
    </row>
    <row r="13" spans="2:150" ht="34.5" customHeight="1">
      <c r="B13" s="640" t="s">
        <v>61</v>
      </c>
      <c r="C13" s="599" t="s">
        <v>62</v>
      </c>
      <c r="D13" s="600"/>
      <c r="E13" s="600"/>
      <c r="F13" s="652" t="s">
        <v>63</v>
      </c>
      <c r="G13" s="655" t="s">
        <v>64</v>
      </c>
      <c r="H13" s="715" t="s">
        <v>65</v>
      </c>
      <c r="I13" s="716"/>
      <c r="J13" s="716"/>
      <c r="K13" s="716"/>
      <c r="L13" s="716"/>
      <c r="M13" s="716"/>
      <c r="N13" s="716"/>
      <c r="O13" s="716"/>
      <c r="P13" s="716"/>
      <c r="Q13" s="655"/>
      <c r="R13" s="715" t="s">
        <v>66</v>
      </c>
      <c r="S13" s="716"/>
      <c r="T13" s="716"/>
      <c r="U13" s="716"/>
      <c r="V13" s="716"/>
      <c r="W13" s="716"/>
      <c r="X13" s="716"/>
      <c r="Y13" s="716"/>
      <c r="Z13" s="716"/>
      <c r="AA13" s="655"/>
      <c r="AB13" s="715" t="s">
        <v>67</v>
      </c>
      <c r="AC13" s="716"/>
      <c r="AD13" s="716"/>
      <c r="AE13" s="716"/>
      <c r="AF13" s="716"/>
      <c r="AG13" s="716"/>
      <c r="AH13" s="716"/>
      <c r="AI13" s="716"/>
      <c r="AJ13" s="716"/>
      <c r="AK13" s="655"/>
      <c r="AL13" s="715" t="s">
        <v>68</v>
      </c>
      <c r="AM13" s="716"/>
      <c r="AN13" s="716"/>
      <c r="AO13" s="716"/>
      <c r="AP13" s="716"/>
      <c r="AQ13" s="716"/>
      <c r="AR13" s="716"/>
      <c r="AS13" s="716"/>
      <c r="AT13" s="716"/>
      <c r="AU13" s="655"/>
      <c r="AV13" s="715" t="s">
        <v>69</v>
      </c>
      <c r="AW13" s="716"/>
      <c r="AX13" s="716"/>
      <c r="AY13" s="716"/>
      <c r="AZ13" s="716"/>
      <c r="BA13" s="716"/>
      <c r="BB13" s="716"/>
      <c r="BC13" s="716"/>
      <c r="BD13" s="716"/>
      <c r="BE13" s="655"/>
      <c r="BF13" s="715" t="s">
        <v>70</v>
      </c>
      <c r="BG13" s="716"/>
      <c r="BH13" s="716"/>
      <c r="BI13" s="716"/>
      <c r="BJ13" s="716"/>
      <c r="BK13" s="716"/>
      <c r="BL13" s="716"/>
      <c r="BM13" s="716"/>
      <c r="BN13" s="716"/>
      <c r="BO13" s="655"/>
      <c r="BP13" s="715" t="s">
        <v>71</v>
      </c>
      <c r="BQ13" s="716"/>
      <c r="BR13" s="716"/>
      <c r="BS13" s="716"/>
      <c r="BT13" s="716"/>
      <c r="BU13" s="716"/>
      <c r="BV13" s="716"/>
      <c r="BW13" s="716"/>
      <c r="BX13" s="716"/>
      <c r="BY13" s="655"/>
      <c r="BZ13" s="715" t="s">
        <v>72</v>
      </c>
      <c r="CA13" s="716"/>
      <c r="CB13" s="716"/>
      <c r="CC13" s="716"/>
      <c r="CD13" s="716"/>
      <c r="CE13" s="716"/>
      <c r="CF13" s="716"/>
      <c r="CG13" s="716"/>
      <c r="CH13" s="716"/>
      <c r="CI13" s="655"/>
      <c r="CJ13" s="715" t="s">
        <v>73</v>
      </c>
      <c r="CK13" s="716"/>
      <c r="CL13" s="716"/>
      <c r="CM13" s="716"/>
      <c r="CN13" s="716"/>
      <c r="CO13" s="716"/>
      <c r="CP13" s="716"/>
      <c r="CQ13" s="716"/>
      <c r="CR13" s="716"/>
      <c r="CS13" s="655"/>
      <c r="CT13" s="715" t="s">
        <v>74</v>
      </c>
      <c r="CU13" s="716"/>
      <c r="CV13" s="716"/>
      <c r="CW13" s="716"/>
      <c r="CX13" s="716"/>
      <c r="CY13" s="716"/>
      <c r="CZ13" s="716"/>
      <c r="DA13" s="716"/>
      <c r="DB13" s="716"/>
      <c r="DC13" s="655"/>
      <c r="DD13" s="715" t="s">
        <v>75</v>
      </c>
      <c r="DE13" s="716"/>
      <c r="DF13" s="716"/>
      <c r="DG13" s="716"/>
      <c r="DH13" s="716"/>
      <c r="DI13" s="716"/>
      <c r="DJ13" s="716"/>
      <c r="DK13" s="716"/>
      <c r="DL13" s="716"/>
      <c r="DM13" s="655"/>
      <c r="DN13" s="715" t="s">
        <v>76</v>
      </c>
      <c r="DO13" s="716"/>
      <c r="DP13" s="716"/>
      <c r="DQ13" s="716"/>
      <c r="DR13" s="716"/>
      <c r="DS13" s="716"/>
      <c r="DT13" s="716"/>
      <c r="DU13" s="716"/>
      <c r="DV13" s="716"/>
      <c r="DW13" s="655"/>
      <c r="DX13" s="719" t="s">
        <v>77</v>
      </c>
      <c r="DY13" s="720"/>
      <c r="DZ13" s="721"/>
      <c r="EA13" s="722" t="s">
        <v>38</v>
      </c>
      <c r="EB13" s="600"/>
      <c r="EC13" s="168" t="s">
        <v>78</v>
      </c>
      <c r="ED13" s="772" t="s">
        <v>79</v>
      </c>
      <c r="EE13" s="773"/>
    </row>
    <row r="14" spans="2:150" ht="15" customHeight="1">
      <c r="B14" s="641"/>
      <c r="C14" s="601"/>
      <c r="D14" s="602"/>
      <c r="E14" s="602"/>
      <c r="F14" s="653"/>
      <c r="G14" s="656"/>
      <c r="H14" s="621" t="s">
        <v>80</v>
      </c>
      <c r="I14" s="623" t="s">
        <v>81</v>
      </c>
      <c r="J14" s="619" t="s">
        <v>38</v>
      </c>
      <c r="K14" s="694"/>
      <c r="L14" s="695"/>
      <c r="M14" s="696" t="s">
        <v>82</v>
      </c>
      <c r="N14" s="696"/>
      <c r="O14" s="696"/>
      <c r="P14" s="625" t="s">
        <v>83</v>
      </c>
      <c r="Q14" s="633" t="s">
        <v>84</v>
      </c>
      <c r="R14" s="621" t="s">
        <v>80</v>
      </c>
      <c r="S14" s="623" t="s">
        <v>81</v>
      </c>
      <c r="T14" s="619" t="s">
        <v>38</v>
      </c>
      <c r="U14" s="694"/>
      <c r="V14" s="695"/>
      <c r="W14" s="696" t="s">
        <v>82</v>
      </c>
      <c r="X14" s="696"/>
      <c r="Y14" s="696"/>
      <c r="Z14" s="625" t="s">
        <v>83</v>
      </c>
      <c r="AA14" s="633" t="s">
        <v>84</v>
      </c>
      <c r="AB14" s="621" t="s">
        <v>80</v>
      </c>
      <c r="AC14" s="623" t="s">
        <v>81</v>
      </c>
      <c r="AD14" s="619" t="s">
        <v>38</v>
      </c>
      <c r="AE14" s="694"/>
      <c r="AF14" s="695"/>
      <c r="AG14" s="696" t="s">
        <v>82</v>
      </c>
      <c r="AH14" s="696"/>
      <c r="AI14" s="696"/>
      <c r="AJ14" s="625" t="s">
        <v>83</v>
      </c>
      <c r="AK14" s="633" t="s">
        <v>84</v>
      </c>
      <c r="AL14" s="621" t="s">
        <v>80</v>
      </c>
      <c r="AM14" s="623" t="s">
        <v>81</v>
      </c>
      <c r="AN14" s="619" t="s">
        <v>38</v>
      </c>
      <c r="AO14" s="694"/>
      <c r="AP14" s="695"/>
      <c r="AQ14" s="696" t="s">
        <v>82</v>
      </c>
      <c r="AR14" s="696"/>
      <c r="AS14" s="696"/>
      <c r="AT14" s="625" t="s">
        <v>83</v>
      </c>
      <c r="AU14" s="633" t="s">
        <v>84</v>
      </c>
      <c r="AV14" s="621" t="s">
        <v>80</v>
      </c>
      <c r="AW14" s="623" t="s">
        <v>81</v>
      </c>
      <c r="AX14" s="619" t="s">
        <v>38</v>
      </c>
      <c r="AY14" s="694"/>
      <c r="AZ14" s="695"/>
      <c r="BA14" s="696" t="s">
        <v>82</v>
      </c>
      <c r="BB14" s="696"/>
      <c r="BC14" s="696"/>
      <c r="BD14" s="625" t="s">
        <v>83</v>
      </c>
      <c r="BE14" s="633" t="s">
        <v>84</v>
      </c>
      <c r="BF14" s="621" t="s">
        <v>80</v>
      </c>
      <c r="BG14" s="623" t="s">
        <v>81</v>
      </c>
      <c r="BH14" s="619" t="s">
        <v>38</v>
      </c>
      <c r="BI14" s="694"/>
      <c r="BJ14" s="695"/>
      <c r="BK14" s="696" t="s">
        <v>82</v>
      </c>
      <c r="BL14" s="696"/>
      <c r="BM14" s="696"/>
      <c r="BN14" s="625" t="s">
        <v>83</v>
      </c>
      <c r="BO14" s="633" t="s">
        <v>84</v>
      </c>
      <c r="BP14" s="621" t="s">
        <v>80</v>
      </c>
      <c r="BQ14" s="623" t="s">
        <v>81</v>
      </c>
      <c r="BR14" s="619" t="s">
        <v>38</v>
      </c>
      <c r="BS14" s="694"/>
      <c r="BT14" s="695"/>
      <c r="BU14" s="696" t="s">
        <v>82</v>
      </c>
      <c r="BV14" s="696"/>
      <c r="BW14" s="696"/>
      <c r="BX14" s="625" t="s">
        <v>83</v>
      </c>
      <c r="BY14" s="633" t="s">
        <v>84</v>
      </c>
      <c r="BZ14" s="621" t="s">
        <v>80</v>
      </c>
      <c r="CA14" s="623" t="s">
        <v>81</v>
      </c>
      <c r="CB14" s="619" t="s">
        <v>38</v>
      </c>
      <c r="CC14" s="694"/>
      <c r="CD14" s="695"/>
      <c r="CE14" s="696" t="s">
        <v>82</v>
      </c>
      <c r="CF14" s="696"/>
      <c r="CG14" s="696"/>
      <c r="CH14" s="625" t="s">
        <v>83</v>
      </c>
      <c r="CI14" s="633" t="s">
        <v>84</v>
      </c>
      <c r="CJ14" s="621" t="s">
        <v>80</v>
      </c>
      <c r="CK14" s="623" t="s">
        <v>81</v>
      </c>
      <c r="CL14" s="619" t="s">
        <v>38</v>
      </c>
      <c r="CM14" s="694"/>
      <c r="CN14" s="695"/>
      <c r="CO14" s="696" t="s">
        <v>82</v>
      </c>
      <c r="CP14" s="696"/>
      <c r="CQ14" s="696"/>
      <c r="CR14" s="625" t="s">
        <v>83</v>
      </c>
      <c r="CS14" s="633" t="s">
        <v>84</v>
      </c>
      <c r="CT14" s="621" t="s">
        <v>80</v>
      </c>
      <c r="CU14" s="623" t="s">
        <v>81</v>
      </c>
      <c r="CV14" s="619" t="s">
        <v>38</v>
      </c>
      <c r="CW14" s="694"/>
      <c r="CX14" s="695"/>
      <c r="CY14" s="696" t="s">
        <v>82</v>
      </c>
      <c r="CZ14" s="696"/>
      <c r="DA14" s="696"/>
      <c r="DB14" s="625" t="s">
        <v>83</v>
      </c>
      <c r="DC14" s="633" t="s">
        <v>84</v>
      </c>
      <c r="DD14" s="621" t="s">
        <v>80</v>
      </c>
      <c r="DE14" s="623" t="s">
        <v>81</v>
      </c>
      <c r="DF14" s="619" t="s">
        <v>38</v>
      </c>
      <c r="DG14" s="694"/>
      <c r="DH14" s="695"/>
      <c r="DI14" s="696" t="s">
        <v>82</v>
      </c>
      <c r="DJ14" s="696"/>
      <c r="DK14" s="696"/>
      <c r="DL14" s="625" t="s">
        <v>83</v>
      </c>
      <c r="DM14" s="633" t="s">
        <v>84</v>
      </c>
      <c r="DN14" s="621" t="s">
        <v>80</v>
      </c>
      <c r="DO14" s="623" t="s">
        <v>81</v>
      </c>
      <c r="DP14" s="619" t="s">
        <v>38</v>
      </c>
      <c r="DQ14" s="694"/>
      <c r="DR14" s="695"/>
      <c r="DS14" s="696" t="s">
        <v>82</v>
      </c>
      <c r="DT14" s="696"/>
      <c r="DU14" s="696"/>
      <c r="DV14" s="625" t="s">
        <v>83</v>
      </c>
      <c r="DW14" s="633" t="s">
        <v>84</v>
      </c>
      <c r="DX14" s="627" t="s">
        <v>85</v>
      </c>
      <c r="DY14" s="629" t="s">
        <v>86</v>
      </c>
      <c r="DZ14" s="629" t="s">
        <v>87</v>
      </c>
      <c r="EA14" s="631" t="s">
        <v>88</v>
      </c>
      <c r="EB14" s="577" t="s">
        <v>89</v>
      </c>
      <c r="EC14" s="169" t="s">
        <v>90</v>
      </c>
      <c r="ED14" s="170" t="s">
        <v>91</v>
      </c>
      <c r="EE14" s="171" t="s">
        <v>92</v>
      </c>
    </row>
    <row r="15" spans="2:150" ht="17.25" thickBot="1">
      <c r="B15" s="642"/>
      <c r="C15" s="603"/>
      <c r="D15" s="604"/>
      <c r="E15" s="604"/>
      <c r="F15" s="654"/>
      <c r="G15" s="657"/>
      <c r="H15" s="622"/>
      <c r="I15" s="624"/>
      <c r="J15" s="39" t="s">
        <v>85</v>
      </c>
      <c r="K15" s="39" t="s">
        <v>86</v>
      </c>
      <c r="L15" s="39" t="s">
        <v>93</v>
      </c>
      <c r="M15" s="40" t="s">
        <v>81</v>
      </c>
      <c r="N15" s="40" t="s">
        <v>94</v>
      </c>
      <c r="O15" s="40" t="s">
        <v>95</v>
      </c>
      <c r="P15" s="626"/>
      <c r="Q15" s="634"/>
      <c r="R15" s="622"/>
      <c r="S15" s="624"/>
      <c r="T15" s="39" t="s">
        <v>85</v>
      </c>
      <c r="U15" s="39" t="s">
        <v>86</v>
      </c>
      <c r="V15" s="39" t="s">
        <v>93</v>
      </c>
      <c r="W15" s="40" t="s">
        <v>81</v>
      </c>
      <c r="X15" s="40" t="s">
        <v>94</v>
      </c>
      <c r="Y15" s="40" t="s">
        <v>95</v>
      </c>
      <c r="Z15" s="626"/>
      <c r="AA15" s="634"/>
      <c r="AB15" s="622"/>
      <c r="AC15" s="624"/>
      <c r="AD15" s="39" t="s">
        <v>85</v>
      </c>
      <c r="AE15" s="39" t="s">
        <v>86</v>
      </c>
      <c r="AF15" s="39" t="s">
        <v>93</v>
      </c>
      <c r="AG15" s="40" t="s">
        <v>81</v>
      </c>
      <c r="AH15" s="40" t="s">
        <v>94</v>
      </c>
      <c r="AI15" s="40" t="s">
        <v>95</v>
      </c>
      <c r="AJ15" s="626"/>
      <c r="AK15" s="634"/>
      <c r="AL15" s="622"/>
      <c r="AM15" s="624"/>
      <c r="AN15" s="39" t="s">
        <v>85</v>
      </c>
      <c r="AO15" s="39" t="s">
        <v>86</v>
      </c>
      <c r="AP15" s="39" t="s">
        <v>93</v>
      </c>
      <c r="AQ15" s="40" t="s">
        <v>81</v>
      </c>
      <c r="AR15" s="40" t="s">
        <v>94</v>
      </c>
      <c r="AS15" s="40" t="s">
        <v>95</v>
      </c>
      <c r="AT15" s="626"/>
      <c r="AU15" s="634"/>
      <c r="AV15" s="622"/>
      <c r="AW15" s="624"/>
      <c r="AX15" s="39" t="s">
        <v>85</v>
      </c>
      <c r="AY15" s="39" t="s">
        <v>86</v>
      </c>
      <c r="AZ15" s="39" t="s">
        <v>93</v>
      </c>
      <c r="BA15" s="40" t="s">
        <v>81</v>
      </c>
      <c r="BB15" s="40" t="s">
        <v>94</v>
      </c>
      <c r="BC15" s="40" t="s">
        <v>95</v>
      </c>
      <c r="BD15" s="626"/>
      <c r="BE15" s="634"/>
      <c r="BF15" s="622"/>
      <c r="BG15" s="624"/>
      <c r="BH15" s="39" t="s">
        <v>85</v>
      </c>
      <c r="BI15" s="39" t="s">
        <v>86</v>
      </c>
      <c r="BJ15" s="39" t="s">
        <v>93</v>
      </c>
      <c r="BK15" s="40" t="s">
        <v>81</v>
      </c>
      <c r="BL15" s="40" t="s">
        <v>94</v>
      </c>
      <c r="BM15" s="40" t="s">
        <v>95</v>
      </c>
      <c r="BN15" s="626"/>
      <c r="BO15" s="634"/>
      <c r="BP15" s="622"/>
      <c r="BQ15" s="624"/>
      <c r="BR15" s="39" t="s">
        <v>85</v>
      </c>
      <c r="BS15" s="39" t="s">
        <v>86</v>
      </c>
      <c r="BT15" s="39" t="s">
        <v>93</v>
      </c>
      <c r="BU15" s="40" t="s">
        <v>81</v>
      </c>
      <c r="BV15" s="40" t="s">
        <v>94</v>
      </c>
      <c r="BW15" s="40" t="s">
        <v>95</v>
      </c>
      <c r="BX15" s="626"/>
      <c r="BY15" s="634"/>
      <c r="BZ15" s="622"/>
      <c r="CA15" s="624"/>
      <c r="CB15" s="39" t="s">
        <v>85</v>
      </c>
      <c r="CC15" s="39" t="s">
        <v>86</v>
      </c>
      <c r="CD15" s="39" t="s">
        <v>93</v>
      </c>
      <c r="CE15" s="40" t="s">
        <v>81</v>
      </c>
      <c r="CF15" s="40" t="s">
        <v>94</v>
      </c>
      <c r="CG15" s="40" t="s">
        <v>95</v>
      </c>
      <c r="CH15" s="626"/>
      <c r="CI15" s="634"/>
      <c r="CJ15" s="622"/>
      <c r="CK15" s="624"/>
      <c r="CL15" s="39" t="s">
        <v>85</v>
      </c>
      <c r="CM15" s="39" t="s">
        <v>86</v>
      </c>
      <c r="CN15" s="39" t="s">
        <v>93</v>
      </c>
      <c r="CO15" s="40" t="s">
        <v>81</v>
      </c>
      <c r="CP15" s="40" t="s">
        <v>94</v>
      </c>
      <c r="CQ15" s="40" t="s">
        <v>95</v>
      </c>
      <c r="CR15" s="626"/>
      <c r="CS15" s="634"/>
      <c r="CT15" s="622"/>
      <c r="CU15" s="624"/>
      <c r="CV15" s="39" t="s">
        <v>85</v>
      </c>
      <c r="CW15" s="39" t="s">
        <v>86</v>
      </c>
      <c r="CX15" s="39" t="s">
        <v>93</v>
      </c>
      <c r="CY15" s="40" t="s">
        <v>81</v>
      </c>
      <c r="CZ15" s="40" t="s">
        <v>94</v>
      </c>
      <c r="DA15" s="40" t="s">
        <v>95</v>
      </c>
      <c r="DB15" s="626"/>
      <c r="DC15" s="634"/>
      <c r="DD15" s="622"/>
      <c r="DE15" s="624"/>
      <c r="DF15" s="39" t="s">
        <v>85</v>
      </c>
      <c r="DG15" s="39" t="s">
        <v>86</v>
      </c>
      <c r="DH15" s="39" t="s">
        <v>93</v>
      </c>
      <c r="DI15" s="40" t="s">
        <v>81</v>
      </c>
      <c r="DJ15" s="40" t="s">
        <v>94</v>
      </c>
      <c r="DK15" s="40" t="s">
        <v>95</v>
      </c>
      <c r="DL15" s="626"/>
      <c r="DM15" s="634"/>
      <c r="DN15" s="622"/>
      <c r="DO15" s="624"/>
      <c r="DP15" s="39" t="s">
        <v>85</v>
      </c>
      <c r="DQ15" s="39" t="s">
        <v>86</v>
      </c>
      <c r="DR15" s="39" t="s">
        <v>93</v>
      </c>
      <c r="DS15" s="40" t="s">
        <v>81</v>
      </c>
      <c r="DT15" s="40" t="s">
        <v>94</v>
      </c>
      <c r="DU15" s="40" t="s">
        <v>95</v>
      </c>
      <c r="DV15" s="626"/>
      <c r="DW15" s="634"/>
      <c r="DX15" s="627"/>
      <c r="DY15" s="629"/>
      <c r="DZ15" s="629"/>
      <c r="EA15" s="631"/>
      <c r="EB15" s="577"/>
      <c r="EC15" s="172" t="s">
        <v>96</v>
      </c>
      <c r="ED15" s="173" t="s">
        <v>97</v>
      </c>
      <c r="EE15" s="174" t="s">
        <v>97</v>
      </c>
      <c r="EF15" s="175" t="s">
        <v>98</v>
      </c>
      <c r="EG15" s="175" t="s">
        <v>88</v>
      </c>
      <c r="EH15" s="175" t="s">
        <v>99</v>
      </c>
      <c r="EI15" s="175" t="s">
        <v>100</v>
      </c>
      <c r="EJ15" s="175" t="s">
        <v>101</v>
      </c>
      <c r="EK15" s="175" t="s">
        <v>102</v>
      </c>
      <c r="EL15" s="175" t="s">
        <v>103</v>
      </c>
      <c r="EM15" s="175" t="s">
        <v>104</v>
      </c>
      <c r="EN15" s="175" t="s">
        <v>105</v>
      </c>
      <c r="EO15" s="175" t="s">
        <v>106</v>
      </c>
      <c r="EP15" s="175" t="s">
        <v>107</v>
      </c>
      <c r="EQ15" s="175" t="s">
        <v>108</v>
      </c>
      <c r="ER15" s="175" t="s">
        <v>109</v>
      </c>
      <c r="ES15" s="175" t="s">
        <v>110</v>
      </c>
      <c r="ET15" s="175" t="s">
        <v>111</v>
      </c>
    </row>
    <row r="16" spans="2:150" ht="111.75" customHeight="1">
      <c r="B16" s="774" t="s">
        <v>186</v>
      </c>
      <c r="C16" s="788" t="s">
        <v>187</v>
      </c>
      <c r="D16" s="789"/>
      <c r="E16" s="790"/>
      <c r="F16" s="3" t="s">
        <v>163</v>
      </c>
      <c r="G16" s="4" t="s">
        <v>188</v>
      </c>
      <c r="H16" s="5"/>
      <c r="I16" s="41"/>
      <c r="J16" s="42"/>
      <c r="K16" s="42"/>
      <c r="L16" s="42"/>
      <c r="M16" s="42"/>
      <c r="N16" s="43"/>
      <c r="O16" s="41"/>
      <c r="P16" s="44"/>
      <c r="Q16" s="83"/>
      <c r="R16" s="8" t="s">
        <v>115</v>
      </c>
      <c r="S16" s="84" t="s">
        <v>223</v>
      </c>
      <c r="T16" s="42">
        <v>2500</v>
      </c>
      <c r="U16" s="42"/>
      <c r="V16" s="42"/>
      <c r="W16" s="42"/>
      <c r="X16" s="43"/>
      <c r="Y16" s="41" t="s">
        <v>223</v>
      </c>
      <c r="Z16" s="516" t="str">
        <f>$AJ$16</f>
        <v>se dio seguimiento con las actividades establecidas en el P. E. de Ing. Mecatronica</v>
      </c>
      <c r="AA16" s="102"/>
      <c r="AB16" s="5" t="s">
        <v>115</v>
      </c>
      <c r="AC16" s="103" t="s">
        <v>223</v>
      </c>
      <c r="AD16" s="104">
        <v>2500</v>
      </c>
      <c r="AE16" s="104"/>
      <c r="AF16" s="104"/>
      <c r="AG16" s="104"/>
      <c r="AH16" s="121"/>
      <c r="AI16" s="122"/>
      <c r="AJ16" s="516" t="str">
        <f>$AT$16</f>
        <v>se dio seguimiento con las actividades establecidas en el P. E. de Ing. Mecatronica</v>
      </c>
      <c r="AK16" s="102"/>
      <c r="AL16" s="5" t="s">
        <v>115</v>
      </c>
      <c r="AM16" s="103" t="s">
        <v>223</v>
      </c>
      <c r="AN16" s="42">
        <v>2500</v>
      </c>
      <c r="AO16" s="42"/>
      <c r="AP16" s="42"/>
      <c r="AQ16" s="42"/>
      <c r="AR16" s="121"/>
      <c r="AS16" s="515" t="s">
        <v>223</v>
      </c>
      <c r="AT16" s="123" t="str">
        <f>$BD$16</f>
        <v>se dio seguimiento con las actividades establecidas en el P. E. de Ing. Mecatronica</v>
      </c>
      <c r="AU16" s="102"/>
      <c r="AV16" s="5" t="s">
        <v>115</v>
      </c>
      <c r="AW16" s="103" t="s">
        <v>223</v>
      </c>
      <c r="AX16" s="42">
        <v>2500</v>
      </c>
      <c r="AY16" s="42"/>
      <c r="AZ16" s="42"/>
      <c r="BA16" s="42"/>
      <c r="BB16" s="43"/>
      <c r="BC16" s="41" t="s">
        <v>223</v>
      </c>
      <c r="BD16" s="44" t="s">
        <v>227</v>
      </c>
      <c r="BE16" s="102"/>
      <c r="BF16" s="135" t="s">
        <v>115</v>
      </c>
      <c r="BG16" s="84" t="s">
        <v>223</v>
      </c>
      <c r="BH16" s="104">
        <v>2500</v>
      </c>
      <c r="BI16" s="104"/>
      <c r="BJ16" s="104"/>
      <c r="BK16" s="104"/>
      <c r="BL16" s="121"/>
      <c r="BM16" s="122" t="s">
        <v>223</v>
      </c>
      <c r="BN16" s="123" t="str">
        <f>$BD$16</f>
        <v>se dio seguimiento con las actividades establecidas en el P. E. de Ing. Mecatronica</v>
      </c>
      <c r="BO16" s="102"/>
      <c r="BP16" s="8" t="s">
        <v>115</v>
      </c>
      <c r="BQ16" s="41" t="s">
        <v>223</v>
      </c>
      <c r="BR16" s="42">
        <v>2500</v>
      </c>
      <c r="BS16" s="56"/>
      <c r="BT16" s="56"/>
      <c r="BU16" s="56"/>
      <c r="BV16" s="41"/>
      <c r="BW16" s="43" t="s">
        <v>223</v>
      </c>
      <c r="BX16" s="44" t="str">
        <f>$BN$16</f>
        <v>se dio seguimiento con las actividades establecidas en el P. E. de Ing. Mecatronica</v>
      </c>
      <c r="BY16" s="102"/>
      <c r="BZ16" s="8" t="s">
        <v>115</v>
      </c>
      <c r="CA16" s="43"/>
      <c r="CB16" s="104">
        <v>2500</v>
      </c>
      <c r="CC16" s="104"/>
      <c r="CD16" s="104"/>
      <c r="CE16" s="104"/>
      <c r="CF16" s="43"/>
      <c r="CG16" s="41"/>
      <c r="CH16" s="44"/>
      <c r="CI16" s="102"/>
      <c r="CJ16" s="8" t="s">
        <v>115</v>
      </c>
      <c r="CK16" s="43"/>
      <c r="CL16" s="42">
        <v>2500</v>
      </c>
      <c r="CM16" s="42"/>
      <c r="CN16" s="42"/>
      <c r="CO16" s="42"/>
      <c r="CP16" s="43"/>
      <c r="CQ16" s="43"/>
      <c r="CR16" s="44"/>
      <c r="CS16" s="102"/>
      <c r="CT16" s="8" t="s">
        <v>115</v>
      </c>
      <c r="CU16" s="43"/>
      <c r="CV16" s="42">
        <v>2500</v>
      </c>
      <c r="CW16" s="42"/>
      <c r="CX16" s="42"/>
      <c r="CY16" s="42"/>
      <c r="CZ16" s="43"/>
      <c r="DA16" s="43"/>
      <c r="DB16" s="44"/>
      <c r="DC16" s="102"/>
      <c r="DD16" s="8" t="s">
        <v>115</v>
      </c>
      <c r="DE16" s="43"/>
      <c r="DF16" s="42">
        <v>2500</v>
      </c>
      <c r="DG16" s="42"/>
      <c r="DH16" s="42"/>
      <c r="DI16" s="42"/>
      <c r="DJ16" s="43"/>
      <c r="DK16" s="43"/>
      <c r="DL16" s="44"/>
      <c r="DM16" s="102"/>
      <c r="DN16" s="135"/>
      <c r="DO16" s="43"/>
      <c r="DP16" s="104"/>
      <c r="DQ16" s="104"/>
      <c r="DR16" s="104"/>
      <c r="DS16" s="104"/>
      <c r="DT16" s="43"/>
      <c r="DU16" s="43"/>
      <c r="DV16" s="44"/>
      <c r="DW16" s="102"/>
      <c r="DX16" s="161">
        <f>J16+T16+AD16+AN16+AX16+BH16+BR16+CB16+CL16+CV16+DF16+DP16</f>
        <v>25000</v>
      </c>
      <c r="DY16" s="176">
        <f>K16+U16+AE16+AO16+AY16+BI16+BS16+CC16+CM16+CW16+DG16+DQ16</f>
        <v>0</v>
      </c>
      <c r="DZ16" s="176">
        <f>DX16-DY16</f>
        <v>25000</v>
      </c>
      <c r="EA16" s="177" t="s">
        <v>189</v>
      </c>
      <c r="EB16" s="178">
        <v>2111</v>
      </c>
      <c r="EC16" s="179"/>
      <c r="ED16" s="180"/>
      <c r="EE16" s="102"/>
      <c r="EF16" s="500">
        <f>EB16</f>
        <v>2111</v>
      </c>
      <c r="EG16" s="500" t="str">
        <f>EA16</f>
        <v>Materiales, útiles y equipos menores de oficina</v>
      </c>
      <c r="EH16" s="500">
        <f>J16</f>
        <v>0</v>
      </c>
      <c r="EI16" s="500">
        <f>T16</f>
        <v>2500</v>
      </c>
      <c r="EJ16" s="500">
        <f>AD16</f>
        <v>2500</v>
      </c>
      <c r="EK16" s="500">
        <f>AN16</f>
        <v>2500</v>
      </c>
      <c r="EL16" s="500">
        <f>AX16</f>
        <v>2500</v>
      </c>
      <c r="EM16" s="500">
        <f>BH16</f>
        <v>2500</v>
      </c>
      <c r="EN16" s="500">
        <f>BR16</f>
        <v>2500</v>
      </c>
      <c r="EO16" s="500">
        <f>CB16</f>
        <v>2500</v>
      </c>
      <c r="EP16" s="500">
        <f>CL16</f>
        <v>2500</v>
      </c>
      <c r="EQ16" s="500">
        <f>CV16</f>
        <v>2500</v>
      </c>
      <c r="ER16" s="500">
        <f>DF16</f>
        <v>2500</v>
      </c>
      <c r="ES16" s="500">
        <f>DP16</f>
        <v>0</v>
      </c>
      <c r="ET16" s="500">
        <f>SUM(EH16:ES16)</f>
        <v>25000</v>
      </c>
    </row>
    <row r="17" spans="2:150" ht="54" customHeight="1">
      <c r="B17" s="775"/>
      <c r="C17" s="782" t="s">
        <v>221</v>
      </c>
      <c r="D17" s="783"/>
      <c r="E17" s="783"/>
      <c r="F17" s="6" t="s">
        <v>192</v>
      </c>
      <c r="G17" s="7" t="s">
        <v>190</v>
      </c>
      <c r="H17" s="8"/>
      <c r="I17" s="45"/>
      <c r="J17" s="46"/>
      <c r="K17" s="46"/>
      <c r="L17" s="46"/>
      <c r="M17" s="46"/>
      <c r="N17" s="47"/>
      <c r="O17" s="47"/>
      <c r="P17" s="48"/>
      <c r="Q17" s="83"/>
      <c r="R17" s="87" t="s">
        <v>115</v>
      </c>
      <c r="S17" s="47"/>
      <c r="T17" s="46">
        <v>6000</v>
      </c>
      <c r="U17" s="46"/>
      <c r="V17" s="46"/>
      <c r="W17" s="46"/>
      <c r="X17" s="47"/>
      <c r="Y17" s="45"/>
      <c r="Z17" s="105"/>
      <c r="AA17" s="106"/>
      <c r="AB17" s="107"/>
      <c r="AC17" s="45"/>
      <c r="AD17" s="46"/>
      <c r="AE17" s="46"/>
      <c r="AF17" s="46"/>
      <c r="AG17" s="46"/>
      <c r="AH17" s="45"/>
      <c r="AI17" s="47"/>
      <c r="AJ17" s="105"/>
      <c r="AK17" s="106"/>
      <c r="AL17" s="87" t="s">
        <v>115</v>
      </c>
      <c r="AM17" s="47"/>
      <c r="AN17" s="124">
        <v>6000</v>
      </c>
      <c r="AO17" s="124"/>
      <c r="AP17" s="124"/>
      <c r="AQ17" s="124"/>
      <c r="AR17" s="47"/>
      <c r="AS17" s="47"/>
      <c r="AT17" s="48"/>
      <c r="AU17" s="132"/>
      <c r="AV17" s="8"/>
      <c r="AW17" s="45"/>
      <c r="AX17" s="46"/>
      <c r="AY17" s="46"/>
      <c r="AZ17" s="46"/>
      <c r="BA17" s="46"/>
      <c r="BB17" s="45"/>
      <c r="BC17" s="45"/>
      <c r="BD17" s="48"/>
      <c r="BE17" s="106"/>
      <c r="BF17" s="136" t="s">
        <v>115</v>
      </c>
      <c r="BG17" s="47" t="s">
        <v>223</v>
      </c>
      <c r="BH17" s="124">
        <v>6000</v>
      </c>
      <c r="BI17" s="124"/>
      <c r="BJ17" s="124"/>
      <c r="BK17" s="124"/>
      <c r="BL17" s="47"/>
      <c r="BM17" s="47" t="s">
        <v>223</v>
      </c>
      <c r="BN17" s="105" t="s">
        <v>230</v>
      </c>
      <c r="BO17" s="132"/>
      <c r="BP17" s="139"/>
      <c r="BQ17" s="45"/>
      <c r="BR17" s="124"/>
      <c r="BS17" s="46"/>
      <c r="BT17" s="46"/>
      <c r="BU17" s="46"/>
      <c r="BV17" s="45"/>
      <c r="BW17" s="45"/>
      <c r="BX17" s="48"/>
      <c r="BY17" s="106"/>
      <c r="BZ17" s="144"/>
      <c r="CA17" s="45"/>
      <c r="CB17" s="46"/>
      <c r="CC17" s="46"/>
      <c r="CD17" s="46"/>
      <c r="CE17" s="46"/>
      <c r="CF17" s="45"/>
      <c r="CG17" s="45"/>
      <c r="CH17" s="48"/>
      <c r="CI17" s="132"/>
      <c r="CJ17" s="85"/>
      <c r="CK17" s="45"/>
      <c r="CL17" s="46"/>
      <c r="CM17" s="46"/>
      <c r="CN17" s="46"/>
      <c r="CO17" s="46"/>
      <c r="CP17" s="45"/>
      <c r="CQ17" s="47"/>
      <c r="CR17" s="48"/>
      <c r="CS17" s="106"/>
      <c r="CT17" s="87" t="s">
        <v>115</v>
      </c>
      <c r="CU17" s="45"/>
      <c r="CV17" s="46">
        <v>6000</v>
      </c>
      <c r="CW17" s="46"/>
      <c r="CX17" s="46"/>
      <c r="CY17" s="46"/>
      <c r="CZ17" s="45"/>
      <c r="DA17" s="45"/>
      <c r="DB17" s="48"/>
      <c r="DC17" s="132"/>
      <c r="DD17" s="144"/>
      <c r="DE17" s="45"/>
      <c r="DF17" s="46"/>
      <c r="DG17" s="46"/>
      <c r="DH17" s="46"/>
      <c r="DI17" s="46"/>
      <c r="DJ17" s="45"/>
      <c r="DK17" s="45"/>
      <c r="DL17" s="105"/>
      <c r="DM17" s="106"/>
      <c r="DN17" s="144"/>
      <c r="DO17" s="45"/>
      <c r="DP17" s="46"/>
      <c r="DQ17" s="46"/>
      <c r="DR17" s="46"/>
      <c r="DS17" s="46"/>
      <c r="DT17" s="45"/>
      <c r="DU17" s="45"/>
      <c r="DV17" s="105"/>
      <c r="DW17" s="132"/>
      <c r="DX17" s="162">
        <f t="shared" ref="DX17" si="0">J17+T17+AD17+AN17+AX17+BH17+BR17+CB17+CL17+CV17+DF17+DP17</f>
        <v>24000</v>
      </c>
      <c r="DY17" s="181">
        <f t="shared" ref="DY17" si="1">K17+U17+AE17+AO17+AY17+BI17+BS17+CC17+CM17+CW17+DG17+DQ17</f>
        <v>0</v>
      </c>
      <c r="DZ17" s="181">
        <f t="shared" ref="DZ17" si="2">DX17-DY17</f>
        <v>24000</v>
      </c>
      <c r="EA17" s="182" t="s">
        <v>206</v>
      </c>
      <c r="EB17" s="183">
        <v>2141</v>
      </c>
      <c r="EC17" s="184"/>
      <c r="ED17" s="185"/>
      <c r="EE17" s="106"/>
      <c r="EF17" s="500">
        <f t="shared" ref="EF17" si="3">EB17</f>
        <v>2141</v>
      </c>
      <c r="EG17" s="500" t="str">
        <f t="shared" ref="EG17" si="4">EA17</f>
        <v>Materiales, utiles y accesorios menores de tecnologias de la infomación</v>
      </c>
      <c r="EH17" s="500">
        <f t="shared" ref="EH17" si="5">J17</f>
        <v>0</v>
      </c>
      <c r="EI17" s="500">
        <f t="shared" ref="EI17" si="6">T17</f>
        <v>6000</v>
      </c>
      <c r="EJ17" s="500">
        <f t="shared" ref="EJ17" si="7">AD17</f>
        <v>0</v>
      </c>
      <c r="EK17" s="500">
        <f t="shared" ref="EK17" si="8">AN17</f>
        <v>6000</v>
      </c>
      <c r="EL17" s="500">
        <f t="shared" ref="EL17" si="9">AX17</f>
        <v>0</v>
      </c>
      <c r="EM17" s="500">
        <f t="shared" ref="EM17" si="10">BH17</f>
        <v>6000</v>
      </c>
      <c r="EN17" s="500">
        <f t="shared" ref="EN17" si="11">BR17</f>
        <v>0</v>
      </c>
      <c r="EO17" s="500">
        <f t="shared" ref="EO17" si="12">CB17</f>
        <v>0</v>
      </c>
      <c r="EP17" s="500">
        <f t="shared" ref="EP17" si="13">CL17</f>
        <v>0</v>
      </c>
      <c r="EQ17" s="500">
        <f t="shared" ref="EQ17" si="14">CV17</f>
        <v>6000</v>
      </c>
      <c r="ER17" s="500">
        <f t="shared" ref="ER17" si="15">DF17</f>
        <v>0</v>
      </c>
      <c r="ES17" s="500">
        <f t="shared" ref="ES17" si="16">DP17</f>
        <v>0</v>
      </c>
      <c r="ET17" s="500">
        <f t="shared" ref="ET17" si="17">SUM(EH17:ES17)</f>
        <v>24000</v>
      </c>
    </row>
    <row r="18" spans="2:150" ht="47.25" customHeight="1">
      <c r="B18" s="775"/>
      <c r="C18" s="791" t="s">
        <v>191</v>
      </c>
      <c r="D18" s="792"/>
      <c r="E18" s="793"/>
      <c r="F18" s="9" t="s">
        <v>192</v>
      </c>
      <c r="G18" s="10" t="s">
        <v>188</v>
      </c>
      <c r="H18" s="11"/>
      <c r="I18" s="49"/>
      <c r="J18" s="50"/>
      <c r="K18" s="51"/>
      <c r="L18" s="51"/>
      <c r="M18" s="51"/>
      <c r="N18" s="52"/>
      <c r="O18" s="52"/>
      <c r="P18" s="53"/>
      <c r="Q18" s="86"/>
      <c r="R18" s="91"/>
      <c r="S18" s="497"/>
      <c r="T18" s="59"/>
      <c r="U18" s="59"/>
      <c r="V18" s="59"/>
      <c r="W18" s="59"/>
      <c r="X18" s="497"/>
      <c r="Y18" s="108"/>
      <c r="Z18" s="109"/>
      <c r="AA18" s="110"/>
      <c r="AB18" s="87" t="s">
        <v>115</v>
      </c>
      <c r="AC18" s="52" t="s">
        <v>223</v>
      </c>
      <c r="AD18" s="88">
        <v>500</v>
      </c>
      <c r="AE18" s="88"/>
      <c r="AF18" s="88"/>
      <c r="AG18" s="88"/>
      <c r="AH18" s="111"/>
      <c r="AI18" s="125" t="s">
        <v>216</v>
      </c>
      <c r="AJ18" s="513" t="s">
        <v>225</v>
      </c>
      <c r="AK18" s="127"/>
      <c r="AL18" s="128"/>
      <c r="AM18" s="52"/>
      <c r="AN18" s="129"/>
      <c r="AO18" s="51"/>
      <c r="AP18" s="51"/>
      <c r="AQ18" s="51"/>
      <c r="AR18" s="52"/>
      <c r="AS18" s="125"/>
      <c r="AT18" s="53"/>
      <c r="AU18" s="133"/>
      <c r="AV18" s="128"/>
      <c r="AW18" s="111"/>
      <c r="AX18" s="50"/>
      <c r="AY18" s="88"/>
      <c r="AZ18" s="88"/>
      <c r="BA18" s="88"/>
      <c r="BB18" s="111"/>
      <c r="BC18" s="108"/>
      <c r="BD18" s="109"/>
      <c r="BE18" s="110"/>
      <c r="BF18" s="85"/>
      <c r="BG18" s="52"/>
      <c r="BH18" s="129"/>
      <c r="BI18" s="51"/>
      <c r="BJ18" s="51"/>
      <c r="BK18" s="51"/>
      <c r="BL18" s="52"/>
      <c r="BM18" s="125"/>
      <c r="BN18" s="126"/>
      <c r="BO18" s="133"/>
      <c r="BP18" s="52"/>
      <c r="BQ18" s="111"/>
      <c r="BR18" s="129"/>
      <c r="BS18" s="129"/>
      <c r="BT18" s="129"/>
      <c r="BU18" s="129"/>
      <c r="BV18" s="145"/>
      <c r="BW18" s="145"/>
      <c r="BX18" s="109"/>
      <c r="BY18" s="110"/>
      <c r="BZ18" s="144"/>
      <c r="CA18" s="145"/>
      <c r="CB18" s="88"/>
      <c r="CC18" s="88"/>
      <c r="CD18" s="88"/>
      <c r="CE18" s="88"/>
      <c r="CF18" s="145"/>
      <c r="CG18" s="145"/>
      <c r="CH18" s="109"/>
      <c r="CI18" s="110"/>
      <c r="CJ18" s="87" t="s">
        <v>115</v>
      </c>
      <c r="CK18" s="145"/>
      <c r="CL18" s="50">
        <v>700</v>
      </c>
      <c r="CM18" s="50"/>
      <c r="CN18" s="50"/>
      <c r="CO18" s="50"/>
      <c r="CP18" s="145"/>
      <c r="CQ18" s="125"/>
      <c r="CR18" s="53"/>
      <c r="CS18" s="110"/>
      <c r="CT18" s="144"/>
      <c r="CU18" s="145"/>
      <c r="CV18" s="50"/>
      <c r="CW18" s="50"/>
      <c r="CX18" s="50"/>
      <c r="CY18" s="50"/>
      <c r="CZ18" s="145"/>
      <c r="DA18" s="108"/>
      <c r="DB18" s="53"/>
      <c r="DC18" s="110"/>
      <c r="DD18" s="87" t="s">
        <v>115</v>
      </c>
      <c r="DE18" s="155"/>
      <c r="DF18" s="156">
        <v>600</v>
      </c>
      <c r="DG18" s="157"/>
      <c r="DH18" s="157"/>
      <c r="DI18" s="157"/>
      <c r="DJ18" s="108"/>
      <c r="DK18" s="108"/>
      <c r="DL18" s="159"/>
      <c r="DM18" s="160"/>
      <c r="DN18" s="87"/>
      <c r="DO18" s="145"/>
      <c r="DP18" s="88"/>
      <c r="DQ18" s="88"/>
      <c r="DR18" s="88"/>
      <c r="DS18" s="88"/>
      <c r="DT18" s="108"/>
      <c r="DU18" s="145"/>
      <c r="DV18" s="126"/>
      <c r="DW18" s="110"/>
      <c r="DX18" s="162">
        <f>J18+T18+AD18+AN18+AX18+BH18+BR18+CB18+CL18+CV18+DF18+DP18</f>
        <v>1800</v>
      </c>
      <c r="DY18" s="181">
        <f t="shared" ref="DX18:DY22" si="18">K18+U18+AE18+AO18+AY18+BI18+BS18+CC18+CM18+CW18+DG18+DQ18</f>
        <v>0</v>
      </c>
      <c r="DZ18" s="181">
        <f>DX18-DY18</f>
        <v>1800</v>
      </c>
      <c r="EA18" s="186" t="s">
        <v>193</v>
      </c>
      <c r="EB18" s="183">
        <v>3811</v>
      </c>
      <c r="EC18" s="184"/>
      <c r="ED18" s="187"/>
      <c r="EE18" s="127"/>
      <c r="EF18" s="500">
        <f>EB18</f>
        <v>3811</v>
      </c>
      <c r="EG18" s="500" t="str">
        <f>EA18</f>
        <v>Gastos de ceremonial</v>
      </c>
      <c r="EH18" s="500">
        <f>J18</f>
        <v>0</v>
      </c>
      <c r="EI18" s="500">
        <f>T18</f>
        <v>0</v>
      </c>
      <c r="EJ18" s="500">
        <f>AD18</f>
        <v>500</v>
      </c>
      <c r="EK18" s="500">
        <f>AN18</f>
        <v>0</v>
      </c>
      <c r="EL18" s="500">
        <f>AX18</f>
        <v>0</v>
      </c>
      <c r="EM18" s="500">
        <f>BH18</f>
        <v>0</v>
      </c>
      <c r="EN18" s="500">
        <f>BR18</f>
        <v>0</v>
      </c>
      <c r="EO18" s="500">
        <f>CB18</f>
        <v>0</v>
      </c>
      <c r="EP18" s="500">
        <f>CL18</f>
        <v>700</v>
      </c>
      <c r="EQ18" s="500">
        <f>CV18</f>
        <v>0</v>
      </c>
      <c r="ER18" s="500">
        <f>DF18</f>
        <v>600</v>
      </c>
      <c r="ES18" s="500">
        <f>DP18</f>
        <v>0</v>
      </c>
      <c r="ET18" s="500">
        <f>SUM(EH18:ES18)</f>
        <v>1800</v>
      </c>
    </row>
    <row r="19" spans="2:150" ht="46.5">
      <c r="B19" s="775"/>
      <c r="C19" s="776" t="s">
        <v>194</v>
      </c>
      <c r="D19" s="777"/>
      <c r="E19" s="778"/>
      <c r="F19" s="12" t="s">
        <v>163</v>
      </c>
      <c r="G19" s="13" t="s">
        <v>195</v>
      </c>
      <c r="H19" s="14"/>
      <c r="I19" s="54"/>
      <c r="J19" s="55"/>
      <c r="K19" s="56"/>
      <c r="L19" s="56"/>
      <c r="M19" s="56"/>
      <c r="N19" s="41"/>
      <c r="O19" s="41"/>
      <c r="P19" s="57"/>
      <c r="Q19" s="83"/>
      <c r="R19" s="91"/>
      <c r="S19" s="497"/>
      <c r="T19" s="59"/>
      <c r="U19" s="59"/>
      <c r="V19" s="59"/>
      <c r="W19" s="59"/>
      <c r="X19" s="497"/>
      <c r="Y19" s="112"/>
      <c r="Z19" s="113"/>
      <c r="AA19" s="114"/>
      <c r="AB19" s="41"/>
      <c r="AC19" s="41"/>
      <c r="AD19" s="115"/>
      <c r="AE19" s="116"/>
      <c r="AF19" s="116"/>
      <c r="AG19" s="116"/>
      <c r="AH19" s="41"/>
      <c r="AI19" s="112"/>
      <c r="AJ19" s="57"/>
      <c r="AK19" s="130"/>
      <c r="AL19" s="41"/>
      <c r="AM19" s="41"/>
      <c r="AN19" s="89"/>
      <c r="AO19" s="59"/>
      <c r="AP19" s="59"/>
      <c r="AQ19" s="59"/>
      <c r="AR19" s="41"/>
      <c r="AS19" s="112"/>
      <c r="AT19" s="57"/>
      <c r="AU19" s="130"/>
      <c r="AV19" s="41"/>
      <c r="AW19" s="41"/>
      <c r="AX19" s="115"/>
      <c r="AY19" s="116"/>
      <c r="AZ19" s="116"/>
      <c r="BA19" s="116"/>
      <c r="BB19" s="41"/>
      <c r="BC19" s="112"/>
      <c r="BD19" s="113"/>
      <c r="BE19" s="114"/>
      <c r="BF19" s="136" t="s">
        <v>115</v>
      </c>
      <c r="BG19" s="41" t="s">
        <v>223</v>
      </c>
      <c r="BH19" s="89">
        <v>10000</v>
      </c>
      <c r="BI19" s="90"/>
      <c r="BJ19" s="90"/>
      <c r="BK19" s="90"/>
      <c r="BL19" s="41"/>
      <c r="BM19" s="112" t="s">
        <v>223</v>
      </c>
      <c r="BN19" s="57" t="s">
        <v>229</v>
      </c>
      <c r="BO19" s="130"/>
      <c r="BP19" s="41"/>
      <c r="BQ19" s="41"/>
      <c r="BR19" s="140"/>
      <c r="BS19" s="115"/>
      <c r="BT19" s="115"/>
      <c r="BU19" s="115"/>
      <c r="BV19" s="146"/>
      <c r="BW19" s="146"/>
      <c r="BX19" s="147"/>
      <c r="BY19" s="114"/>
      <c r="BZ19" s="148"/>
      <c r="CA19" s="146"/>
      <c r="CB19" s="140"/>
      <c r="CC19" s="115"/>
      <c r="CD19" s="115"/>
      <c r="CE19" s="115"/>
      <c r="CF19" s="146"/>
      <c r="CG19" s="146"/>
      <c r="CH19" s="113"/>
      <c r="CI19" s="114"/>
      <c r="CJ19" s="148"/>
      <c r="CK19" s="146"/>
      <c r="CL19" s="150"/>
      <c r="CM19" s="151"/>
      <c r="CN19" s="151"/>
      <c r="CO19" s="151"/>
      <c r="CP19" s="146"/>
      <c r="CQ19" s="112"/>
      <c r="CR19" s="57"/>
      <c r="CS19" s="114"/>
      <c r="CT19" s="148"/>
      <c r="CU19" s="146"/>
      <c r="CV19" s="154"/>
      <c r="CW19" s="151"/>
      <c r="CX19" s="151"/>
      <c r="CY19" s="151"/>
      <c r="CZ19" s="146"/>
      <c r="DA19" s="112"/>
      <c r="DB19" s="57"/>
      <c r="DC19" s="114"/>
      <c r="DD19" s="148"/>
      <c r="DE19" s="112"/>
      <c r="DF19" s="158"/>
      <c r="DG19" s="158"/>
      <c r="DH19" s="158"/>
      <c r="DI19" s="158"/>
      <c r="DJ19" s="112"/>
      <c r="DK19" s="112"/>
      <c r="DL19" s="113"/>
      <c r="DM19" s="114"/>
      <c r="DN19" s="148"/>
      <c r="DO19" s="146"/>
      <c r="DP19" s="140"/>
      <c r="DQ19" s="140"/>
      <c r="DR19" s="140"/>
      <c r="DS19" s="140"/>
      <c r="DT19" s="112"/>
      <c r="DU19" s="146"/>
      <c r="DV19" s="57"/>
      <c r="DW19" s="114"/>
      <c r="DX19" s="162">
        <f t="shared" si="18"/>
        <v>10000</v>
      </c>
      <c r="DY19" s="181">
        <f t="shared" si="18"/>
        <v>0</v>
      </c>
      <c r="DZ19" s="181">
        <f>DX19-DY19</f>
        <v>10000</v>
      </c>
      <c r="EA19" s="182" t="s">
        <v>196</v>
      </c>
      <c r="EB19" s="188">
        <v>5151</v>
      </c>
      <c r="EC19" s="184"/>
      <c r="ED19" s="189"/>
      <c r="EE19" s="130"/>
      <c r="EF19" s="500">
        <f>EB19</f>
        <v>5151</v>
      </c>
      <c r="EG19" s="500" t="str">
        <f>EA19</f>
        <v>Equipo de computo y de tecnologias de la información.</v>
      </c>
      <c r="EH19" s="500">
        <f>J19</f>
        <v>0</v>
      </c>
      <c r="EI19" s="500">
        <f>T19</f>
        <v>0</v>
      </c>
      <c r="EJ19" s="500">
        <f>AD19</f>
        <v>0</v>
      </c>
      <c r="EK19" s="500">
        <f>AN19</f>
        <v>0</v>
      </c>
      <c r="EL19" s="500">
        <f>AX19</f>
        <v>0</v>
      </c>
      <c r="EM19" s="500">
        <f>BH19</f>
        <v>10000</v>
      </c>
      <c r="EN19" s="500">
        <f>BR19</f>
        <v>0</v>
      </c>
      <c r="EO19" s="500">
        <f>CB19</f>
        <v>0</v>
      </c>
      <c r="EP19" s="500">
        <f>CL19</f>
        <v>0</v>
      </c>
      <c r="EQ19" s="500">
        <f>CV19</f>
        <v>0</v>
      </c>
      <c r="ER19" s="500">
        <f>DF19</f>
        <v>0</v>
      </c>
      <c r="ES19" s="500">
        <f>DP19</f>
        <v>0</v>
      </c>
      <c r="ET19" s="500">
        <f>SUM(EH19:ES19)</f>
        <v>10000</v>
      </c>
    </row>
    <row r="20" spans="2:150" ht="36.75" customHeight="1">
      <c r="B20" s="775"/>
      <c r="C20" s="779" t="s">
        <v>197</v>
      </c>
      <c r="D20" s="780"/>
      <c r="E20" s="781"/>
      <c r="F20" s="12" t="s">
        <v>163</v>
      </c>
      <c r="G20" s="13" t="s">
        <v>198</v>
      </c>
      <c r="H20" s="14"/>
      <c r="I20" s="58"/>
      <c r="J20" s="59"/>
      <c r="K20" s="60"/>
      <c r="L20" s="60"/>
      <c r="M20" s="60"/>
      <c r="N20" s="37"/>
      <c r="O20" s="41"/>
      <c r="P20" s="61"/>
      <c r="Q20" s="83"/>
      <c r="R20" s="91"/>
      <c r="S20" s="38"/>
      <c r="T20" s="59"/>
      <c r="U20" s="59"/>
      <c r="V20" s="59"/>
      <c r="W20" s="59"/>
      <c r="X20" s="38"/>
      <c r="Y20" s="38"/>
      <c r="Z20" s="61"/>
      <c r="AA20" s="117"/>
      <c r="AB20" s="91"/>
      <c r="AC20" s="38"/>
      <c r="AD20" s="59"/>
      <c r="AE20" s="59"/>
      <c r="AF20" s="59"/>
      <c r="AG20" s="59"/>
      <c r="AH20" s="38"/>
      <c r="AI20" s="38"/>
      <c r="AJ20" s="61"/>
      <c r="AK20" s="117"/>
      <c r="AL20" s="91"/>
      <c r="AM20" s="38"/>
      <c r="AN20" s="59"/>
      <c r="AO20" s="59"/>
      <c r="AP20" s="59"/>
      <c r="AQ20" s="59"/>
      <c r="AR20" s="38"/>
      <c r="AS20" s="38"/>
      <c r="AT20" s="61"/>
      <c r="AU20" s="117"/>
      <c r="AV20" s="14" t="s">
        <v>115</v>
      </c>
      <c r="AW20" s="38"/>
      <c r="AX20" s="59">
        <v>1500</v>
      </c>
      <c r="AY20" s="59"/>
      <c r="AZ20" s="59"/>
      <c r="BA20" s="59"/>
      <c r="BB20" s="38"/>
      <c r="BC20" s="38"/>
      <c r="BD20" s="61"/>
      <c r="BE20" s="117"/>
      <c r="BF20" s="137" t="s">
        <v>223</v>
      </c>
      <c r="BG20" s="38" t="s">
        <v>223</v>
      </c>
      <c r="BH20" s="59"/>
      <c r="BI20" s="59"/>
      <c r="BJ20" s="59"/>
      <c r="BK20" s="59"/>
      <c r="BL20" s="38"/>
      <c r="BM20" s="38" t="s">
        <v>223</v>
      </c>
      <c r="BN20" s="61" t="s">
        <v>228</v>
      </c>
      <c r="BO20" s="117"/>
      <c r="BP20" s="141"/>
      <c r="BQ20" s="41"/>
      <c r="BR20" s="59"/>
      <c r="BS20" s="142"/>
      <c r="BT20" s="142"/>
      <c r="BU20" s="142"/>
      <c r="BV20" s="41"/>
      <c r="BW20" s="38"/>
      <c r="BX20" s="113"/>
      <c r="BY20" s="117"/>
      <c r="BZ20" s="148"/>
      <c r="CA20" s="38"/>
      <c r="CB20" s="59"/>
      <c r="CC20" s="59"/>
      <c r="CD20" s="59"/>
      <c r="CE20" s="59"/>
      <c r="CF20" s="38"/>
      <c r="CG20" s="38"/>
      <c r="CH20" s="61"/>
      <c r="CI20" s="117"/>
      <c r="CJ20" s="14" t="s">
        <v>115</v>
      </c>
      <c r="CK20" s="497"/>
      <c r="CL20" s="59">
        <v>1500</v>
      </c>
      <c r="CM20" s="55"/>
      <c r="CN20" s="55"/>
      <c r="CO20" s="55"/>
      <c r="CP20" s="38"/>
      <c r="CQ20" s="38"/>
      <c r="CR20" s="61"/>
      <c r="CS20" s="117"/>
      <c r="CT20" s="91"/>
      <c r="CU20" s="38"/>
      <c r="CV20" s="115"/>
      <c r="CW20" s="115"/>
      <c r="CX20" s="115"/>
      <c r="CY20" s="115"/>
      <c r="CZ20" s="38"/>
      <c r="DA20" s="38"/>
      <c r="DB20" s="61"/>
      <c r="DC20" s="117"/>
      <c r="DD20" s="91"/>
      <c r="DE20" s="38"/>
      <c r="DF20" s="140"/>
      <c r="DG20" s="115"/>
      <c r="DH20" s="115"/>
      <c r="DI20" s="115"/>
      <c r="DJ20" s="38"/>
      <c r="DK20" s="38"/>
      <c r="DL20" s="61"/>
      <c r="DM20" s="117"/>
      <c r="DN20" s="91"/>
      <c r="DO20" s="38"/>
      <c r="DP20" s="59"/>
      <c r="DQ20" s="59"/>
      <c r="DR20" s="59"/>
      <c r="DS20" s="59"/>
      <c r="DT20" s="38"/>
      <c r="DU20" s="38"/>
      <c r="DV20" s="61"/>
      <c r="DW20" s="117"/>
      <c r="DX20" s="162">
        <f t="shared" si="18"/>
        <v>3000</v>
      </c>
      <c r="DY20" s="181">
        <f t="shared" si="18"/>
        <v>0</v>
      </c>
      <c r="DZ20" s="181">
        <f>DX20-DY20</f>
        <v>3000</v>
      </c>
      <c r="EA20" s="182" t="s">
        <v>199</v>
      </c>
      <c r="EB20" s="188">
        <v>3521</v>
      </c>
      <c r="EC20" s="184"/>
      <c r="ED20" s="190"/>
      <c r="EE20" s="117"/>
      <c r="EF20" s="500">
        <f>EB20</f>
        <v>3521</v>
      </c>
      <c r="EG20" s="500" t="str">
        <f>EA20</f>
        <v>Instalación, reparacion y mantenimiento de mobiliario.</v>
      </c>
      <c r="EH20" s="500">
        <f>J20</f>
        <v>0</v>
      </c>
      <c r="EI20" s="500">
        <f>T20</f>
        <v>0</v>
      </c>
      <c r="EJ20" s="500">
        <f>AD20</f>
        <v>0</v>
      </c>
      <c r="EK20" s="500">
        <f>AN20</f>
        <v>0</v>
      </c>
      <c r="EL20" s="500">
        <f>AX20</f>
        <v>1500</v>
      </c>
      <c r="EM20" s="500">
        <f>BH20</f>
        <v>0</v>
      </c>
      <c r="EN20" s="500">
        <f>BR20</f>
        <v>0</v>
      </c>
      <c r="EO20" s="500">
        <f>CB20</f>
        <v>0</v>
      </c>
      <c r="EP20" s="500">
        <f>CL20</f>
        <v>1500</v>
      </c>
      <c r="EQ20" s="500">
        <f>CV20</f>
        <v>0</v>
      </c>
      <c r="ER20" s="500">
        <f>DF20</f>
        <v>0</v>
      </c>
      <c r="ES20" s="500">
        <f>DP20</f>
        <v>0</v>
      </c>
      <c r="ET20" s="500">
        <f>SUM(EH20:ES20)</f>
        <v>3000</v>
      </c>
    </row>
    <row r="21" spans="2:150" ht="57" thickBot="1">
      <c r="B21" s="775"/>
      <c r="C21" s="782" t="s">
        <v>200</v>
      </c>
      <c r="D21" s="783"/>
      <c r="E21" s="784"/>
      <c r="F21" s="15" t="s">
        <v>163</v>
      </c>
      <c r="G21" s="16" t="s">
        <v>190</v>
      </c>
      <c r="H21" s="14"/>
      <c r="I21" s="62"/>
      <c r="J21" s="46"/>
      <c r="K21" s="63"/>
      <c r="L21" s="63"/>
      <c r="M21" s="63"/>
      <c r="N21" s="64"/>
      <c r="O21" s="65"/>
      <c r="P21" s="48"/>
      <c r="Q21" s="92"/>
      <c r="R21" s="93"/>
      <c r="S21" s="45"/>
      <c r="T21" s="46"/>
      <c r="U21" s="46"/>
      <c r="V21" s="46"/>
      <c r="W21" s="46"/>
      <c r="X21" s="45"/>
      <c r="Y21" s="45"/>
      <c r="Z21" s="48"/>
      <c r="AA21" s="106"/>
      <c r="AB21" s="93"/>
      <c r="AC21" s="45"/>
      <c r="AD21" s="46"/>
      <c r="AE21" s="46"/>
      <c r="AF21" s="46"/>
      <c r="AG21" s="46"/>
      <c r="AH21" s="45"/>
      <c r="AI21" s="45"/>
      <c r="AJ21" s="48"/>
      <c r="AK21" s="106"/>
      <c r="AL21" s="131" t="s">
        <v>115</v>
      </c>
      <c r="AM21" s="45"/>
      <c r="AN21" s="46">
        <v>3000</v>
      </c>
      <c r="AO21" s="46"/>
      <c r="AP21" s="46"/>
      <c r="AQ21" s="46"/>
      <c r="AR21" s="45"/>
      <c r="AS21" s="45"/>
      <c r="AT21" s="48"/>
      <c r="AU21" s="106"/>
      <c r="AV21" s="134"/>
      <c r="AW21" s="45"/>
      <c r="AX21" s="46"/>
      <c r="AY21" s="46"/>
      <c r="AZ21" s="46"/>
      <c r="BA21" s="46"/>
      <c r="BB21" s="45"/>
      <c r="BC21" s="45"/>
      <c r="BD21" s="48"/>
      <c r="BE21" s="106"/>
      <c r="BF21" s="138"/>
      <c r="BG21" s="45"/>
      <c r="BH21" s="46"/>
      <c r="BI21" s="46"/>
      <c r="BJ21" s="46"/>
      <c r="BK21" s="46"/>
      <c r="BL21" s="45"/>
      <c r="BM21" s="45"/>
      <c r="BN21" s="48"/>
      <c r="BO21" s="106"/>
      <c r="BP21" s="8" t="s">
        <v>115</v>
      </c>
      <c r="BQ21" s="62" t="s">
        <v>223</v>
      </c>
      <c r="BR21" s="46">
        <v>3000</v>
      </c>
      <c r="BS21" s="46"/>
      <c r="BT21" s="46"/>
      <c r="BU21" s="46"/>
      <c r="BV21" s="62"/>
      <c r="BW21" s="45" t="s">
        <v>223</v>
      </c>
      <c r="BX21" s="126" t="s">
        <v>231</v>
      </c>
      <c r="BY21" s="106"/>
      <c r="BZ21" s="138"/>
      <c r="CA21" s="45"/>
      <c r="CB21" s="46"/>
      <c r="CC21" s="46"/>
      <c r="CD21" s="46"/>
      <c r="CE21" s="46"/>
      <c r="CF21" s="45"/>
      <c r="CG21" s="45"/>
      <c r="CH21" s="48"/>
      <c r="CI21" s="106"/>
      <c r="CJ21" s="14"/>
      <c r="CK21" s="45"/>
      <c r="CL21" s="152"/>
      <c r="CM21" s="152"/>
      <c r="CN21" s="152"/>
      <c r="CO21" s="152"/>
      <c r="CP21" s="45"/>
      <c r="CQ21" s="45"/>
      <c r="CR21" s="48"/>
      <c r="CS21" s="106"/>
      <c r="CT21" s="131" t="s">
        <v>115</v>
      </c>
      <c r="CU21" s="45"/>
      <c r="CV21" s="152">
        <v>3000</v>
      </c>
      <c r="CW21" s="152"/>
      <c r="CX21" s="152"/>
      <c r="CY21" s="152"/>
      <c r="CZ21" s="45"/>
      <c r="DA21" s="45"/>
      <c r="DB21" s="48"/>
      <c r="DC21" s="106"/>
      <c r="DD21" s="93"/>
      <c r="DE21" s="45"/>
      <c r="DF21" s="151"/>
      <c r="DG21" s="151"/>
      <c r="DH21" s="151"/>
      <c r="DI21" s="151"/>
      <c r="DJ21" s="45"/>
      <c r="DK21" s="45"/>
      <c r="DL21" s="48"/>
      <c r="DM21" s="106"/>
      <c r="DN21" s="93"/>
      <c r="DO21" s="45"/>
      <c r="DP21" s="46"/>
      <c r="DQ21" s="46"/>
      <c r="DR21" s="46"/>
      <c r="DS21" s="46"/>
      <c r="DT21" s="45"/>
      <c r="DU21" s="45"/>
      <c r="DV21" s="48"/>
      <c r="DW21" s="106"/>
      <c r="DX21" s="163">
        <f t="shared" si="18"/>
        <v>9000</v>
      </c>
      <c r="DY21" s="191">
        <f t="shared" si="18"/>
        <v>0</v>
      </c>
      <c r="DZ21" s="191">
        <f>DX21-DY21</f>
        <v>9000</v>
      </c>
      <c r="EA21" s="192" t="s">
        <v>207</v>
      </c>
      <c r="EB21" s="193">
        <v>2211</v>
      </c>
      <c r="EC21" s="194"/>
      <c r="ED21" s="185"/>
      <c r="EE21" s="106"/>
      <c r="EF21" s="500">
        <f>EB21</f>
        <v>2211</v>
      </c>
      <c r="EG21" s="500" t="str">
        <f>EA21</f>
        <v>Productos alimenticios para personas</v>
      </c>
      <c r="EH21" s="500">
        <f>J21</f>
        <v>0</v>
      </c>
      <c r="EI21" s="500">
        <f>T21</f>
        <v>0</v>
      </c>
      <c r="EJ21" s="500">
        <f>AD21</f>
        <v>0</v>
      </c>
      <c r="EK21" s="500">
        <f>AN21</f>
        <v>3000</v>
      </c>
      <c r="EL21" s="500">
        <f>AX21</f>
        <v>0</v>
      </c>
      <c r="EM21" s="500">
        <f>BH21</f>
        <v>0</v>
      </c>
      <c r="EN21" s="500">
        <f>BR21</f>
        <v>3000</v>
      </c>
      <c r="EO21" s="500">
        <f>CB21</f>
        <v>0</v>
      </c>
      <c r="EP21" s="500">
        <f>CL21</f>
        <v>0</v>
      </c>
      <c r="EQ21" s="500">
        <f>CV21</f>
        <v>3000</v>
      </c>
      <c r="ER21" s="500">
        <f>DF21</f>
        <v>0</v>
      </c>
      <c r="ES21" s="500">
        <f>DP21</f>
        <v>0</v>
      </c>
      <c r="ET21" s="500">
        <f>SUM(EH21:ES21)</f>
        <v>9000</v>
      </c>
    </row>
    <row r="22" spans="2:150" ht="61.5" customHeight="1" thickBot="1">
      <c r="B22" s="17" t="s">
        <v>202</v>
      </c>
      <c r="C22" s="785" t="s">
        <v>203</v>
      </c>
      <c r="D22" s="786"/>
      <c r="E22" s="787"/>
      <c r="F22" s="18" t="s">
        <v>192</v>
      </c>
      <c r="G22" s="19" t="s">
        <v>195</v>
      </c>
      <c r="H22" s="20"/>
      <c r="I22" s="66"/>
      <c r="J22" s="67"/>
      <c r="K22" s="68"/>
      <c r="L22" s="68"/>
      <c r="M22" s="68"/>
      <c r="N22" s="69"/>
      <c r="O22" s="70"/>
      <c r="P22" s="71"/>
      <c r="Q22" s="94"/>
      <c r="R22" s="95" t="s">
        <v>115</v>
      </c>
      <c r="S22" s="96"/>
      <c r="T22" s="67">
        <v>10000</v>
      </c>
      <c r="U22" s="67"/>
      <c r="V22" s="67"/>
      <c r="W22" s="67"/>
      <c r="X22" s="96"/>
      <c r="Y22" s="96" t="s">
        <v>223</v>
      </c>
      <c r="Z22" s="514" t="s">
        <v>226</v>
      </c>
      <c r="AA22" s="118"/>
      <c r="AB22" s="95" t="s">
        <v>223</v>
      </c>
      <c r="AC22" s="96" t="s">
        <v>223</v>
      </c>
      <c r="AD22" s="67"/>
      <c r="AE22" s="67"/>
      <c r="AF22" s="67"/>
      <c r="AG22" s="67"/>
      <c r="AH22" s="96"/>
      <c r="AI22" s="96"/>
      <c r="AJ22" s="123" t="str">
        <f>$Z$22</f>
        <v xml:space="preserve">se cubrio con la loguistica del 4o concurso de robotica </v>
      </c>
      <c r="AK22" s="118"/>
      <c r="AL22" s="95" t="s">
        <v>115</v>
      </c>
      <c r="AM22" s="96"/>
      <c r="AN22" s="67">
        <v>20000</v>
      </c>
      <c r="AO22" s="67"/>
      <c r="AP22" s="67"/>
      <c r="AQ22" s="67"/>
      <c r="AR22" s="96"/>
      <c r="AS22" s="96"/>
      <c r="AT22" s="71"/>
      <c r="AU22" s="118"/>
      <c r="AV22" s="95" t="s">
        <v>115</v>
      </c>
      <c r="AW22" s="96"/>
      <c r="AX22" s="67">
        <v>10000</v>
      </c>
      <c r="AY22" s="67"/>
      <c r="AZ22" s="67"/>
      <c r="BA22" s="67"/>
      <c r="BB22" s="96"/>
      <c r="BC22" s="96"/>
      <c r="BD22" s="71"/>
      <c r="BE22" s="118"/>
      <c r="BF22" s="95" t="s">
        <v>115</v>
      </c>
      <c r="BG22" s="96"/>
      <c r="BH22" s="67">
        <v>5000</v>
      </c>
      <c r="BI22" s="67"/>
      <c r="BJ22" s="67"/>
      <c r="BK22" s="67"/>
      <c r="BL22" s="96"/>
      <c r="BM22" s="96"/>
      <c r="BN22" s="71"/>
      <c r="BO22" s="118"/>
      <c r="BP22" s="143"/>
      <c r="BQ22" s="66"/>
      <c r="BR22" s="67"/>
      <c r="BS22" s="67"/>
      <c r="BT22" s="67"/>
      <c r="BU22" s="67"/>
      <c r="BV22" s="66"/>
      <c r="BW22" s="96"/>
      <c r="BX22" s="71"/>
      <c r="BY22" s="118"/>
      <c r="BZ22" s="20"/>
      <c r="CA22" s="96"/>
      <c r="CB22" s="67"/>
      <c r="CC22" s="67"/>
      <c r="CD22" s="67"/>
      <c r="CE22" s="67"/>
      <c r="CF22" s="96"/>
      <c r="CG22" s="96"/>
      <c r="CH22" s="71"/>
      <c r="CI22" s="118"/>
      <c r="CJ22" s="149"/>
      <c r="CK22" s="96"/>
      <c r="CL22" s="153"/>
      <c r="CM22" s="153"/>
      <c r="CN22" s="153"/>
      <c r="CO22" s="153"/>
      <c r="CP22" s="96"/>
      <c r="CQ22" s="96"/>
      <c r="CR22" s="71"/>
      <c r="CS22" s="118"/>
      <c r="CT22" s="149"/>
      <c r="CU22" s="96"/>
      <c r="CV22" s="153"/>
      <c r="CW22" s="153"/>
      <c r="CX22" s="153"/>
      <c r="CY22" s="153"/>
      <c r="CZ22" s="96"/>
      <c r="DA22" s="96"/>
      <c r="DB22" s="71"/>
      <c r="DC22" s="118"/>
      <c r="DD22" s="149"/>
      <c r="DE22" s="96"/>
      <c r="DF22" s="153"/>
      <c r="DG22" s="153"/>
      <c r="DH22" s="153"/>
      <c r="DI22" s="153"/>
      <c r="DJ22" s="96"/>
      <c r="DK22" s="96"/>
      <c r="DL22" s="71"/>
      <c r="DM22" s="118"/>
      <c r="DN22" s="149"/>
      <c r="DO22" s="96"/>
      <c r="DP22" s="67"/>
      <c r="DQ22" s="67"/>
      <c r="DR22" s="67"/>
      <c r="DS22" s="67"/>
      <c r="DT22" s="96"/>
      <c r="DU22" s="96"/>
      <c r="DV22" s="71"/>
      <c r="DW22" s="118"/>
      <c r="DX22" s="164">
        <f t="shared" si="18"/>
        <v>45000</v>
      </c>
      <c r="DY22" s="195">
        <f t="shared" si="18"/>
        <v>0</v>
      </c>
      <c r="DZ22" s="195">
        <f>DX22-DY22</f>
        <v>45000</v>
      </c>
      <c r="EA22" s="196" t="s">
        <v>204</v>
      </c>
      <c r="EB22" s="197">
        <v>3821</v>
      </c>
      <c r="EC22" s="198"/>
      <c r="ED22" s="199"/>
      <c r="EE22" s="118"/>
      <c r="EF22" s="500">
        <f>EB22</f>
        <v>3821</v>
      </c>
      <c r="EG22" s="500" t="str">
        <f>EA22</f>
        <v>Gastos de de orden social y cultural.</v>
      </c>
      <c r="EH22" s="500">
        <f>J22</f>
        <v>0</v>
      </c>
      <c r="EI22" s="500">
        <f>T22</f>
        <v>10000</v>
      </c>
      <c r="EJ22" s="500">
        <f>AD22</f>
        <v>0</v>
      </c>
      <c r="EK22" s="500">
        <f>AN22</f>
        <v>20000</v>
      </c>
      <c r="EL22" s="500">
        <f>AX22</f>
        <v>10000</v>
      </c>
      <c r="EM22" s="500">
        <f>BH22</f>
        <v>5000</v>
      </c>
      <c r="EN22" s="500">
        <f>BR22</f>
        <v>0</v>
      </c>
      <c r="EO22" s="500">
        <f>CB22</f>
        <v>0</v>
      </c>
      <c r="EP22" s="500">
        <f>CL22</f>
        <v>0</v>
      </c>
      <c r="EQ22" s="500">
        <f>CV22</f>
        <v>0</v>
      </c>
      <c r="ER22" s="500">
        <f>DF22</f>
        <v>0</v>
      </c>
      <c r="ES22" s="500">
        <f>DP22</f>
        <v>0</v>
      </c>
      <c r="ET22" s="500">
        <f>SUM(EH22:ES22)</f>
        <v>45000</v>
      </c>
    </row>
    <row r="23" spans="2:150" ht="16.5" thickTop="1" thickBot="1">
      <c r="G23" s="21"/>
      <c r="DX23" s="165"/>
    </row>
    <row r="24" spans="2:150" ht="27.75" customHeight="1" thickTop="1" thickBot="1">
      <c r="B24" s="22"/>
      <c r="C24" s="757" t="s">
        <v>151</v>
      </c>
      <c r="D24" s="757"/>
      <c r="E24" s="757"/>
      <c r="F24" s="23"/>
      <c r="G24" s="23"/>
      <c r="H24" s="23"/>
      <c r="I24" s="23"/>
      <c r="J24" s="72">
        <f>SUM(J16:J22)</f>
        <v>0</v>
      </c>
      <c r="K24" s="72">
        <f>SUM(K16:K22)</f>
        <v>0</v>
      </c>
      <c r="L24" s="73"/>
      <c r="M24" s="73"/>
      <c r="N24" s="23"/>
      <c r="O24" s="23"/>
      <c r="P24" s="23"/>
      <c r="Q24" s="23"/>
      <c r="R24" s="23"/>
      <c r="S24" s="23"/>
      <c r="T24" s="72">
        <f>SUM(T16:T22)</f>
        <v>18500</v>
      </c>
      <c r="U24" s="72">
        <f>SUM(U16:U22)</f>
        <v>0</v>
      </c>
      <c r="V24" s="73"/>
      <c r="W24" s="73"/>
      <c r="X24" s="23"/>
      <c r="Y24" s="23"/>
      <c r="Z24" s="23"/>
      <c r="AA24" s="23"/>
      <c r="AB24" s="23"/>
      <c r="AC24" s="23"/>
      <c r="AD24" s="72">
        <f>SUM(AD16:AD22)</f>
        <v>3000</v>
      </c>
      <c r="AE24" s="72">
        <f>SUM(AE16:AE22)</f>
        <v>0</v>
      </c>
      <c r="AF24" s="73"/>
      <c r="AG24" s="73"/>
      <c r="AH24" s="23"/>
      <c r="AI24" s="23"/>
      <c r="AJ24" s="23"/>
      <c r="AK24" s="23"/>
      <c r="AL24" s="23"/>
      <c r="AM24" s="23"/>
      <c r="AN24" s="72">
        <f>SUM(AN16:AN22)</f>
        <v>31500</v>
      </c>
      <c r="AO24" s="72">
        <f>SUM(AO16:AO22)</f>
        <v>0</v>
      </c>
      <c r="AP24" s="73"/>
      <c r="AQ24" s="73"/>
      <c r="AR24" s="23"/>
      <c r="AS24" s="23"/>
      <c r="AT24" s="525">
        <f xml:space="preserve"> 3/3*100%</f>
        <v>1</v>
      </c>
      <c r="AU24" s="526"/>
      <c r="AV24" s="526"/>
      <c r="AW24" s="23"/>
      <c r="AX24" s="72">
        <f>SUM(AX16:AX22)</f>
        <v>14000</v>
      </c>
      <c r="AY24" s="72">
        <f>SUM(AY16:AY22)</f>
        <v>0</v>
      </c>
      <c r="AZ24" s="73"/>
      <c r="BA24" s="73"/>
      <c r="BB24" s="23"/>
      <c r="BC24" s="23"/>
      <c r="BD24" s="23"/>
      <c r="BE24" s="23"/>
      <c r="BF24" s="23"/>
      <c r="BG24" s="23"/>
      <c r="BH24" s="72">
        <f>SUM(BH16:BH22)</f>
        <v>23500</v>
      </c>
      <c r="BI24" s="72">
        <f>SUM(BI16:BI22)</f>
        <v>0</v>
      </c>
      <c r="BJ24" s="73"/>
      <c r="BK24" s="73"/>
      <c r="BL24" s="23"/>
      <c r="BM24" s="23"/>
      <c r="BN24" s="23"/>
      <c r="BO24" s="23"/>
      <c r="BP24" s="23"/>
      <c r="BQ24" s="23"/>
      <c r="BR24" s="72">
        <f>SUM(BR16:BR22)</f>
        <v>5500</v>
      </c>
      <c r="BS24" s="72">
        <f>SUM(BS16:BS22)</f>
        <v>0</v>
      </c>
      <c r="BT24" s="73"/>
      <c r="BU24" s="73"/>
      <c r="BV24" s="23"/>
      <c r="BW24" s="23"/>
      <c r="BX24" s="23"/>
      <c r="BY24" s="23"/>
      <c r="BZ24" s="23"/>
      <c r="CA24" s="23"/>
      <c r="CB24" s="72">
        <f>SUM(CB16:CB22)</f>
        <v>2500</v>
      </c>
      <c r="CC24" s="72">
        <f>SUM(CC16:CC22)</f>
        <v>0</v>
      </c>
      <c r="CD24" s="73"/>
      <c r="CE24" s="73"/>
      <c r="CF24" s="23"/>
      <c r="CG24" s="23"/>
      <c r="CH24" s="525">
        <f xml:space="preserve"> 0/6*100%</f>
        <v>0</v>
      </c>
      <c r="CI24" s="526"/>
      <c r="CJ24" s="526"/>
      <c r="CK24" s="23"/>
      <c r="CL24" s="72">
        <f>SUM(CL16:CL22)</f>
        <v>4700</v>
      </c>
      <c r="CM24" s="72">
        <f>SUM(CM16:CM22)</f>
        <v>0</v>
      </c>
      <c r="CN24" s="73"/>
      <c r="CO24" s="73"/>
      <c r="CP24" s="23"/>
      <c r="CQ24" s="23"/>
      <c r="CR24" s="23"/>
      <c r="CS24" s="23"/>
      <c r="CT24" s="23"/>
      <c r="CU24" s="23"/>
      <c r="CV24" s="72">
        <f>SUM(CV16:CV22)</f>
        <v>11500</v>
      </c>
      <c r="CW24" s="72">
        <f>SUM(CW16:CW22)</f>
        <v>0</v>
      </c>
      <c r="CX24" s="73"/>
      <c r="CY24" s="73"/>
      <c r="CZ24" s="23"/>
      <c r="DA24" s="23"/>
      <c r="DB24" s="23"/>
      <c r="DC24" s="23"/>
      <c r="DD24" s="23"/>
      <c r="DE24" s="23"/>
      <c r="DF24" s="72">
        <f>SUM(DF16:DF22)</f>
        <v>3100</v>
      </c>
      <c r="DG24" s="72">
        <f>SUM(DG16:DG22)</f>
        <v>0</v>
      </c>
      <c r="DH24" s="73"/>
      <c r="DI24" s="73"/>
      <c r="DJ24" s="23"/>
      <c r="DK24" s="23"/>
      <c r="DL24" s="23"/>
      <c r="DM24" s="23"/>
      <c r="DN24" s="23"/>
      <c r="DO24" s="23"/>
      <c r="DP24" s="72">
        <f>SUM(DP16:DP22)</f>
        <v>0</v>
      </c>
      <c r="DQ24" s="72">
        <f>SUM(DQ16:DQ22)</f>
        <v>0</v>
      </c>
      <c r="DR24" s="73"/>
      <c r="DS24" s="73"/>
      <c r="DT24" s="23"/>
      <c r="DU24" s="166">
        <f>DP24+DF24+CV24+CL24+CB24+BR24+BH24+AX24+AN24+AD24+T24+J24</f>
        <v>117800</v>
      </c>
      <c r="DV24" s="23"/>
      <c r="DW24" s="23"/>
      <c r="DX24" s="167">
        <f>SUM(DX16:DX23)</f>
        <v>117800</v>
      </c>
      <c r="DY24" s="200">
        <f>SUM(DY16:DY23)</f>
        <v>0</v>
      </c>
      <c r="DZ24" s="200">
        <f>SUM(DZ16:DZ22)</f>
        <v>117800</v>
      </c>
      <c r="EA24" s="201"/>
      <c r="EB24" s="23"/>
      <c r="EC24" s="23"/>
      <c r="ED24" s="23"/>
      <c r="EE24" s="202"/>
    </row>
    <row r="25" spans="2:150" ht="40.5" customHeight="1" thickBot="1">
      <c r="AT25" s="527" t="s">
        <v>244</v>
      </c>
      <c r="AU25" s="670" t="s">
        <v>245</v>
      </c>
      <c r="AV25" s="670"/>
      <c r="CH25" s="527" t="s">
        <v>244</v>
      </c>
      <c r="CI25" s="670" t="s">
        <v>245</v>
      </c>
      <c r="CJ25" s="670"/>
    </row>
    <row r="26" spans="2:150" ht="15.75">
      <c r="B26" s="24" t="s">
        <v>152</v>
      </c>
      <c r="C26" s="25"/>
      <c r="D26" s="25"/>
      <c r="E26" s="25"/>
      <c r="F26" s="25"/>
      <c r="G26" s="25"/>
      <c r="H26" s="25"/>
      <c r="I26" s="25"/>
      <c r="J26" s="74"/>
      <c r="K26" s="74"/>
      <c r="L26" s="74"/>
      <c r="M26" s="74"/>
      <c r="N26" s="75"/>
      <c r="O26" s="75"/>
      <c r="P26" s="76"/>
      <c r="Q26" s="76"/>
      <c r="R26" s="76"/>
      <c r="S26" s="97"/>
      <c r="T26" s="98"/>
      <c r="U26" s="98"/>
      <c r="V26" s="98"/>
      <c r="W26" s="98"/>
      <c r="X26" s="99"/>
      <c r="Y26" s="99"/>
      <c r="Z26" s="97"/>
      <c r="AA26" s="97"/>
      <c r="AB26" s="97"/>
      <c r="AC26" s="97"/>
      <c r="AD26" s="98"/>
      <c r="AE26" s="98"/>
      <c r="AF26" s="98"/>
      <c r="AG26" s="98"/>
      <c r="AH26" s="97"/>
      <c r="AI26" s="97"/>
      <c r="AJ26" s="97"/>
      <c r="AK26" s="97"/>
      <c r="AL26" s="97"/>
      <c r="AM26" s="97"/>
      <c r="AN26" s="98"/>
      <c r="AO26" s="98"/>
      <c r="AP26" s="98"/>
      <c r="AQ26" s="98"/>
      <c r="AR26" s="99"/>
      <c r="AS26" s="99"/>
      <c r="AT26" s="97"/>
      <c r="AU26" s="97"/>
      <c r="AV26" s="97"/>
      <c r="AW26" s="97"/>
      <c r="AX26" s="98"/>
      <c r="AY26" s="98"/>
      <c r="AZ26" s="98"/>
      <c r="BA26" s="98"/>
      <c r="BB26" s="99"/>
      <c r="BC26" s="99"/>
      <c r="BD26" s="97"/>
      <c r="BE26" s="97"/>
      <c r="BF26" s="97"/>
      <c r="BG26" s="97"/>
      <c r="BH26" s="98"/>
      <c r="BI26" s="98"/>
      <c r="BJ26" s="98"/>
      <c r="BK26" s="98"/>
      <c r="BL26" s="99"/>
      <c r="BM26" s="99"/>
      <c r="BN26" s="97"/>
      <c r="BO26" s="97"/>
      <c r="BP26" s="99"/>
      <c r="BQ26" s="99"/>
      <c r="BR26" s="97"/>
      <c r="BS26" s="97"/>
      <c r="BT26" s="97"/>
      <c r="BU26" s="97"/>
      <c r="BV26" s="97"/>
      <c r="BW26" s="97"/>
      <c r="BX26" s="97"/>
      <c r="BY26" s="98"/>
      <c r="BZ26" s="99"/>
      <c r="CA26" s="99"/>
      <c r="CB26" s="97"/>
      <c r="CC26" s="97"/>
      <c r="CD26" s="97"/>
      <c r="CE26" s="97"/>
      <c r="CF26" s="97"/>
      <c r="CG26" s="97"/>
      <c r="CH26" s="97"/>
      <c r="CI26" s="98"/>
      <c r="CJ26" s="99"/>
      <c r="CK26" s="99"/>
      <c r="CL26" s="97"/>
      <c r="CM26" s="97"/>
      <c r="CN26" s="97"/>
      <c r="CO26" s="97"/>
      <c r="CP26" s="97"/>
      <c r="CQ26" s="97"/>
      <c r="CR26" s="97"/>
      <c r="CS26" s="98"/>
      <c r="CT26" s="99"/>
      <c r="CU26" s="99"/>
      <c r="CV26" s="97"/>
      <c r="CW26" s="97"/>
      <c r="CX26" s="97"/>
      <c r="CY26" s="97"/>
      <c r="CZ26" s="97"/>
      <c r="DA26" s="97"/>
      <c r="DB26" s="97"/>
      <c r="DC26" s="98"/>
      <c r="DD26" s="99"/>
      <c r="DE26" s="99"/>
      <c r="DF26" s="97"/>
      <c r="DG26" s="97"/>
      <c r="DH26" s="97"/>
      <c r="DI26" s="97"/>
      <c r="DJ26" s="97"/>
      <c r="DK26" s="97"/>
      <c r="DL26" s="97"/>
      <c r="DM26" s="98"/>
      <c r="DN26" s="99"/>
      <c r="DO26" s="99"/>
      <c r="DP26" s="97"/>
      <c r="DQ26" s="97"/>
      <c r="DR26" s="97"/>
      <c r="DS26" s="97"/>
      <c r="DT26" s="97"/>
      <c r="DU26" s="97"/>
      <c r="DV26" s="97"/>
    </row>
    <row r="28" spans="2:150">
      <c r="B28" s="26"/>
      <c r="C28" s="27"/>
      <c r="D28" s="27"/>
      <c r="E28" s="27"/>
      <c r="F28" s="27"/>
      <c r="G28" s="28"/>
      <c r="H28" s="28"/>
      <c r="I28" s="77"/>
      <c r="J28" s="77"/>
      <c r="K28" s="77"/>
      <c r="L28" s="77"/>
      <c r="M28" s="77"/>
      <c r="N28" s="7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03"/>
    </row>
    <row r="29" spans="2:150">
      <c r="B29" s="668" t="s">
        <v>46</v>
      </c>
      <c r="C29" s="669"/>
      <c r="D29" s="669"/>
      <c r="E29" s="669" t="s">
        <v>47</v>
      </c>
      <c r="F29" s="669"/>
      <c r="G29" s="669"/>
      <c r="H29" s="29" t="s">
        <v>153</v>
      </c>
      <c r="I29" s="34"/>
      <c r="J29" s="78"/>
      <c r="K29" s="78"/>
      <c r="L29" s="78"/>
      <c r="M29" s="78"/>
      <c r="N29" s="79"/>
      <c r="O29" s="79"/>
      <c r="P29" s="79"/>
      <c r="Q29" s="79"/>
      <c r="R29" s="34"/>
      <c r="S29" s="78"/>
      <c r="T29" s="34"/>
      <c r="U29" s="34"/>
      <c r="V29" s="34"/>
      <c r="W29" s="34"/>
      <c r="X29" s="79"/>
      <c r="Y29" s="79"/>
      <c r="Z29" s="79"/>
      <c r="AA29" s="79"/>
      <c r="AB29" s="78"/>
      <c r="AC29" s="34"/>
      <c r="AD29" s="34"/>
      <c r="AE29" s="34"/>
      <c r="AF29" s="34"/>
      <c r="AG29" s="34"/>
      <c r="AH29" s="79"/>
      <c r="AI29" s="79"/>
      <c r="AJ29" s="79"/>
      <c r="AK29" s="79"/>
      <c r="AL29" s="34"/>
      <c r="AM29" s="34"/>
      <c r="AN29" s="34"/>
      <c r="AO29" s="34"/>
      <c r="AP29" s="34"/>
      <c r="AQ29" s="34"/>
      <c r="AR29" s="79"/>
      <c r="AS29" s="79"/>
      <c r="AT29" s="79"/>
      <c r="AU29" s="79"/>
      <c r="AV29" s="34"/>
      <c r="AW29" s="34"/>
      <c r="AX29" s="34"/>
      <c r="AY29" s="34"/>
      <c r="AZ29" s="34"/>
      <c r="BA29" s="34"/>
      <c r="BB29" s="79"/>
      <c r="BC29" s="79"/>
      <c r="BD29" s="79"/>
      <c r="BE29" s="79"/>
      <c r="BF29" s="34"/>
      <c r="BG29" s="34"/>
      <c r="BH29" s="34"/>
      <c r="BI29" s="34"/>
      <c r="BJ29" s="34"/>
      <c r="BK29" s="34"/>
      <c r="BL29" s="79"/>
      <c r="BM29" s="79"/>
      <c r="BN29" s="79"/>
      <c r="BO29" s="79"/>
      <c r="BP29" s="34"/>
      <c r="BQ29" s="34"/>
      <c r="BR29" s="34"/>
      <c r="BS29" s="34"/>
      <c r="BT29" s="34"/>
      <c r="BU29" s="34"/>
      <c r="BV29" s="79"/>
      <c r="BW29" s="79"/>
      <c r="BX29" s="79"/>
      <c r="BY29" s="79"/>
      <c r="BZ29" s="34"/>
      <c r="CA29" s="34"/>
      <c r="CB29" s="34"/>
      <c r="CC29" s="34"/>
      <c r="CD29" s="34"/>
      <c r="CE29" s="34"/>
      <c r="CF29" s="79"/>
      <c r="CG29" s="79"/>
      <c r="CH29" s="79"/>
      <c r="CI29" s="79"/>
      <c r="CJ29" s="34"/>
      <c r="CK29" s="34"/>
      <c r="CL29" s="34"/>
      <c r="CM29" s="34"/>
      <c r="CN29" s="34"/>
      <c r="CO29" s="34"/>
      <c r="CP29" s="79"/>
      <c r="CQ29" s="79"/>
      <c r="CR29" s="79"/>
      <c r="CS29" s="79"/>
      <c r="CT29" s="34"/>
      <c r="CU29" s="34"/>
      <c r="CV29" s="34"/>
      <c r="CW29" s="34"/>
      <c r="CX29" s="34"/>
      <c r="CY29" s="34"/>
      <c r="CZ29" s="79"/>
      <c r="DA29" s="79"/>
      <c r="DB29" s="79"/>
      <c r="DC29" s="79"/>
      <c r="DD29" s="34"/>
      <c r="DE29" s="34"/>
      <c r="DF29" s="34"/>
      <c r="DG29" s="34"/>
      <c r="DH29" s="34"/>
      <c r="DI29" s="34"/>
      <c r="DJ29" s="79"/>
      <c r="DK29" s="79"/>
      <c r="DL29" s="79"/>
      <c r="DM29" s="79"/>
      <c r="DN29" s="34"/>
      <c r="DO29" s="34"/>
      <c r="DP29" s="34"/>
      <c r="DQ29" s="34"/>
      <c r="DR29" s="34"/>
      <c r="DS29" s="34"/>
      <c r="DT29" s="79"/>
      <c r="DU29" s="79"/>
      <c r="DV29" s="79"/>
      <c r="DW29" s="79"/>
      <c r="DX29" s="34"/>
      <c r="DY29" s="34"/>
      <c r="DZ29" s="34"/>
      <c r="EA29" s="34"/>
      <c r="EB29" s="34"/>
      <c r="EC29" s="34"/>
      <c r="ED29" s="34"/>
      <c r="EE29" s="204"/>
    </row>
    <row r="30" spans="2:150">
      <c r="B30" s="30"/>
      <c r="C30" s="31"/>
      <c r="D30" s="32"/>
      <c r="E30" s="33"/>
      <c r="F30" s="29"/>
      <c r="G30" s="29"/>
      <c r="H30" s="29"/>
      <c r="I30" s="80"/>
      <c r="J30" s="81"/>
      <c r="K30" s="81"/>
      <c r="L30" s="81"/>
      <c r="M30" s="81"/>
      <c r="N30" s="658" t="s">
        <v>180</v>
      </c>
      <c r="O30" s="658"/>
      <c r="P30" s="658"/>
      <c r="Q30" s="658"/>
      <c r="R30" s="34"/>
      <c r="S30" s="34"/>
      <c r="T30" s="34"/>
      <c r="U30" s="34"/>
      <c r="V30" s="34"/>
      <c r="W30" s="34"/>
      <c r="X30" s="658"/>
      <c r="Y30" s="658"/>
      <c r="Z30" s="658"/>
      <c r="AA30" s="658"/>
      <c r="AB30" s="34"/>
      <c r="AC30" s="34"/>
      <c r="AD30" s="34"/>
      <c r="AE30" s="34"/>
      <c r="AF30" s="34"/>
      <c r="AG30" s="34"/>
      <c r="AH30" s="658"/>
      <c r="AI30" s="658"/>
      <c r="AJ30" s="658"/>
      <c r="AK30" s="658"/>
      <c r="AL30" s="34"/>
      <c r="AM30" s="34"/>
      <c r="AN30" s="34"/>
      <c r="AO30" s="34"/>
      <c r="AP30" s="34"/>
      <c r="AQ30" s="34"/>
      <c r="AR30" s="658"/>
      <c r="AS30" s="658"/>
      <c r="AT30" s="658"/>
      <c r="AU30" s="658"/>
      <c r="AV30" s="34"/>
      <c r="AW30" s="34"/>
      <c r="AX30" s="34"/>
      <c r="AY30" s="34"/>
      <c r="AZ30" s="34"/>
      <c r="BA30" s="34"/>
      <c r="BB30" s="658"/>
      <c r="BC30" s="658"/>
      <c r="BD30" s="658"/>
      <c r="BE30" s="658"/>
      <c r="BF30" s="34"/>
      <c r="BG30" s="34"/>
      <c r="BH30" s="34"/>
      <c r="BI30" s="34"/>
      <c r="BJ30" s="34"/>
      <c r="BK30" s="34"/>
      <c r="BL30" s="658"/>
      <c r="BM30" s="658"/>
      <c r="BN30" s="658"/>
      <c r="BO30" s="658"/>
      <c r="BP30" s="34"/>
      <c r="BQ30" s="34"/>
      <c r="BR30" s="34"/>
      <c r="BS30" s="34"/>
      <c r="BT30" s="34"/>
      <c r="BU30" s="34"/>
      <c r="BV30" s="658"/>
      <c r="BW30" s="658"/>
      <c r="BX30" s="658"/>
      <c r="BY30" s="658"/>
      <c r="BZ30" s="34"/>
      <c r="CA30" s="34"/>
      <c r="CB30" s="34"/>
      <c r="CC30" s="34"/>
      <c r="CD30" s="34"/>
      <c r="CE30" s="34"/>
      <c r="CF30" s="658"/>
      <c r="CG30" s="658"/>
      <c r="CH30" s="658"/>
      <c r="CI30" s="658"/>
      <c r="CJ30" s="34"/>
      <c r="CK30" s="34"/>
      <c r="CL30" s="34"/>
      <c r="CM30" s="34"/>
      <c r="CN30" s="34"/>
      <c r="CO30" s="34"/>
      <c r="CP30" s="658"/>
      <c r="CQ30" s="658"/>
      <c r="CR30" s="658"/>
      <c r="CS30" s="658"/>
      <c r="CT30" s="34"/>
      <c r="CU30" s="34"/>
      <c r="CV30" s="34"/>
      <c r="CW30" s="34"/>
      <c r="CX30" s="34"/>
      <c r="CY30" s="34"/>
      <c r="CZ30" s="658"/>
      <c r="DA30" s="658"/>
      <c r="DB30" s="658"/>
      <c r="DC30" s="658"/>
      <c r="DD30" s="34"/>
      <c r="DE30" s="34"/>
      <c r="DF30" s="34"/>
      <c r="DG30" s="34"/>
      <c r="DH30" s="34"/>
      <c r="DI30" s="34"/>
      <c r="DJ30" s="658"/>
      <c r="DK30" s="658"/>
      <c r="DL30" s="658"/>
      <c r="DM30" s="658"/>
      <c r="DN30" s="34"/>
      <c r="DO30" s="34"/>
      <c r="DP30" s="34"/>
      <c r="DQ30" s="34"/>
      <c r="DR30" s="34"/>
      <c r="DS30" s="34"/>
      <c r="DT30" s="658"/>
      <c r="DU30" s="658"/>
      <c r="DV30" s="658"/>
      <c r="DW30" s="658"/>
      <c r="DX30" s="34"/>
      <c r="DY30" s="34"/>
      <c r="DZ30" s="34"/>
      <c r="EA30" s="34"/>
      <c r="EB30" s="34"/>
      <c r="EC30" s="34"/>
      <c r="ED30" s="34"/>
      <c r="EE30" s="204"/>
    </row>
    <row r="31" spans="2:150">
      <c r="B31" s="30"/>
      <c r="C31" s="31"/>
      <c r="D31" s="32"/>
      <c r="E31" s="33"/>
      <c r="F31" s="34"/>
      <c r="G31" s="35"/>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204"/>
    </row>
    <row r="32" spans="2:150" ht="28.5">
      <c r="B32" s="662" t="s">
        <v>154</v>
      </c>
      <c r="C32" s="663"/>
      <c r="D32" s="663"/>
      <c r="E32" s="663" t="s">
        <v>49</v>
      </c>
      <c r="F32" s="663"/>
      <c r="G32" s="663"/>
      <c r="H32" s="29" t="s">
        <v>155</v>
      </c>
      <c r="I32" s="34"/>
      <c r="J32" s="78"/>
      <c r="K32" s="78"/>
      <c r="L32" s="78"/>
      <c r="M32" s="78"/>
      <c r="N32" s="79"/>
      <c r="O32" s="79"/>
      <c r="P32" s="79"/>
      <c r="Q32" s="79"/>
      <c r="R32" s="34"/>
      <c r="S32" s="78"/>
      <c r="T32" s="34"/>
      <c r="U32" s="34"/>
      <c r="V32" s="34"/>
      <c r="W32" s="34"/>
      <c r="X32" s="79"/>
      <c r="Y32" s="79"/>
      <c r="Z32" s="79"/>
      <c r="AA32" s="79"/>
      <c r="AB32" s="78"/>
      <c r="AC32" s="34"/>
      <c r="AD32" s="34"/>
      <c r="AE32" s="34"/>
      <c r="AF32" s="34"/>
      <c r="AG32" s="34"/>
      <c r="AH32" s="79"/>
      <c r="AI32" s="79"/>
      <c r="AJ32" s="79"/>
      <c r="AK32" s="79"/>
      <c r="AL32" s="34"/>
      <c r="AM32" s="34"/>
      <c r="AN32" s="34"/>
      <c r="AO32" s="34"/>
      <c r="AP32" s="34"/>
      <c r="AQ32" s="34"/>
      <c r="AR32" s="79"/>
      <c r="AS32" s="79"/>
      <c r="AT32" s="79"/>
      <c r="AU32" s="79"/>
      <c r="AV32" s="34"/>
      <c r="AW32" s="34"/>
      <c r="AX32" s="34"/>
      <c r="AY32" s="34"/>
      <c r="AZ32" s="34"/>
      <c r="BA32" s="34"/>
      <c r="BB32" s="79"/>
      <c r="BC32" s="79"/>
      <c r="BD32" s="79"/>
      <c r="BE32" s="79"/>
      <c r="BF32" s="34"/>
      <c r="BG32" s="34"/>
      <c r="BH32" s="34"/>
      <c r="BI32" s="34"/>
      <c r="BJ32" s="34"/>
      <c r="BK32" s="34"/>
      <c r="BL32" s="79"/>
      <c r="BM32" s="79"/>
      <c r="BN32" s="79"/>
      <c r="BO32" s="79"/>
      <c r="BP32" s="34"/>
      <c r="BQ32" s="34"/>
      <c r="BR32" s="34"/>
      <c r="BS32" s="34"/>
      <c r="BT32" s="34"/>
      <c r="BU32" s="34"/>
      <c r="BV32" s="79"/>
      <c r="BW32" s="79"/>
      <c r="BX32" s="79"/>
      <c r="BY32" s="79"/>
      <c r="BZ32" s="34"/>
      <c r="CA32" s="34"/>
      <c r="CB32" s="34"/>
      <c r="CC32" s="34"/>
      <c r="CD32" s="34"/>
      <c r="CE32" s="34"/>
      <c r="CF32" s="79"/>
      <c r="CG32" s="79"/>
      <c r="CH32" s="79"/>
      <c r="CI32" s="79"/>
      <c r="CJ32" s="34"/>
      <c r="CK32" s="34"/>
      <c r="CL32" s="34"/>
      <c r="CM32" s="34"/>
      <c r="CN32" s="34"/>
      <c r="CO32" s="34"/>
      <c r="CP32" s="79"/>
      <c r="CQ32" s="79"/>
      <c r="CR32" s="79"/>
      <c r="CS32" s="79"/>
      <c r="CT32" s="34"/>
      <c r="CU32" s="34"/>
      <c r="CV32" s="34"/>
      <c r="CW32" s="34"/>
      <c r="CX32" s="34"/>
      <c r="CY32" s="34"/>
      <c r="CZ32" s="79"/>
      <c r="DA32" s="79"/>
      <c r="DB32" s="79"/>
      <c r="DC32" s="79"/>
      <c r="DD32" s="34"/>
      <c r="DE32" s="34"/>
      <c r="DF32" s="34"/>
      <c r="DG32" s="34"/>
      <c r="DH32" s="34"/>
      <c r="DI32" s="34"/>
      <c r="DJ32" s="79"/>
      <c r="DK32" s="79"/>
      <c r="DL32" s="79"/>
      <c r="DM32" s="79"/>
      <c r="DN32" s="34"/>
      <c r="DO32" s="34"/>
      <c r="DP32" s="34"/>
      <c r="DQ32" s="34"/>
      <c r="DR32" s="34"/>
      <c r="DS32" s="34"/>
      <c r="DT32" s="79"/>
      <c r="DU32" s="79"/>
      <c r="DV32" s="79"/>
      <c r="DW32" s="79"/>
      <c r="DX32" s="34"/>
      <c r="DY32" s="34"/>
      <c r="DZ32" s="34"/>
      <c r="EA32" s="34"/>
      <c r="EB32" s="34"/>
      <c r="EC32" s="34"/>
      <c r="ED32" s="34"/>
      <c r="EE32" s="204"/>
    </row>
    <row r="33" spans="2:135">
      <c r="B33" s="637" t="s">
        <v>181</v>
      </c>
      <c r="C33" s="638"/>
      <c r="D33" s="638"/>
      <c r="E33" s="638" t="s">
        <v>157</v>
      </c>
      <c r="F33" s="638"/>
      <c r="G33" s="638"/>
      <c r="H33" s="36"/>
      <c r="I33" s="82"/>
      <c r="J33" s="82"/>
      <c r="K33" s="82"/>
      <c r="L33" s="82"/>
      <c r="M33" s="82"/>
      <c r="N33" s="639" t="s">
        <v>205</v>
      </c>
      <c r="O33" s="639"/>
      <c r="P33" s="639"/>
      <c r="Q33" s="639"/>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205"/>
    </row>
  </sheetData>
  <mergeCells count="155">
    <mergeCell ref="CQ10:CZ10"/>
    <mergeCell ref="DA10:DJ10"/>
    <mergeCell ref="DK10:DT10"/>
    <mergeCell ref="DU10:DZ10"/>
    <mergeCell ref="AG1:AM1"/>
    <mergeCell ref="AG2:AM2"/>
    <mergeCell ref="AG3:AM3"/>
    <mergeCell ref="AG4:AM4"/>
    <mergeCell ref="B5:U5"/>
    <mergeCell ref="B6:U6"/>
    <mergeCell ref="F10:Q10"/>
    <mergeCell ref="R10:AA10"/>
    <mergeCell ref="AB10:AK10"/>
    <mergeCell ref="AL10:AU10"/>
    <mergeCell ref="EC10:EE10"/>
    <mergeCell ref="F11:Q11"/>
    <mergeCell ref="R11:AA11"/>
    <mergeCell ref="EC11:EE11"/>
    <mergeCell ref="H13:Q13"/>
    <mergeCell ref="R13:AA13"/>
    <mergeCell ref="AB13:AK13"/>
    <mergeCell ref="AL13:AU13"/>
    <mergeCell ref="AV13:BE13"/>
    <mergeCell ref="BF13:BO13"/>
    <mergeCell ref="BP13:BY13"/>
    <mergeCell ref="BZ13:CI13"/>
    <mergeCell ref="CJ13:CS13"/>
    <mergeCell ref="CT13:DC13"/>
    <mergeCell ref="DD13:DM13"/>
    <mergeCell ref="DN13:DW13"/>
    <mergeCell ref="DX13:DZ13"/>
    <mergeCell ref="EA13:EB13"/>
    <mergeCell ref="ED13:EE13"/>
    <mergeCell ref="AV10:BE10"/>
    <mergeCell ref="BF10:BO10"/>
    <mergeCell ref="BP10:BV10"/>
    <mergeCell ref="BW10:CF10"/>
    <mergeCell ref="CG10:CP10"/>
    <mergeCell ref="J14:L14"/>
    <mergeCell ref="M14:O14"/>
    <mergeCell ref="T14:V14"/>
    <mergeCell ref="W14:Y14"/>
    <mergeCell ref="AD14:AF14"/>
    <mergeCell ref="AG14:AI14"/>
    <mergeCell ref="AN14:AP14"/>
    <mergeCell ref="AQ14:AS14"/>
    <mergeCell ref="AX14:AZ14"/>
    <mergeCell ref="AL14:AL15"/>
    <mergeCell ref="AM14:AM15"/>
    <mergeCell ref="CV14:CX14"/>
    <mergeCell ref="CY14:DA14"/>
    <mergeCell ref="DF14:DH14"/>
    <mergeCell ref="DI14:DK14"/>
    <mergeCell ref="DP14:DR14"/>
    <mergeCell ref="DS14:DU14"/>
    <mergeCell ref="C16:E16"/>
    <mergeCell ref="C17:E17"/>
    <mergeCell ref="C18:E18"/>
    <mergeCell ref="AT14:AT15"/>
    <mergeCell ref="AU14:AU15"/>
    <mergeCell ref="AV14:AV15"/>
    <mergeCell ref="AW14:AW15"/>
    <mergeCell ref="BD14:BD15"/>
    <mergeCell ref="BE14:BE15"/>
    <mergeCell ref="BF14:BF15"/>
    <mergeCell ref="BG14:BG15"/>
    <mergeCell ref="BN14:BN15"/>
    <mergeCell ref="BO14:BO15"/>
    <mergeCell ref="BP14:BP15"/>
    <mergeCell ref="BQ14:BQ15"/>
    <mergeCell ref="BX14:BX15"/>
    <mergeCell ref="BY14:BY15"/>
    <mergeCell ref="BZ14:BZ15"/>
    <mergeCell ref="CZ30:DC30"/>
    <mergeCell ref="DJ30:DM30"/>
    <mergeCell ref="C19:E19"/>
    <mergeCell ref="C20:E20"/>
    <mergeCell ref="C21:E21"/>
    <mergeCell ref="C22:E22"/>
    <mergeCell ref="C24:E24"/>
    <mergeCell ref="B29:D29"/>
    <mergeCell ref="E29:G29"/>
    <mergeCell ref="N30:Q30"/>
    <mergeCell ref="X30:AA30"/>
    <mergeCell ref="AH30:AK30"/>
    <mergeCell ref="AR30:AU30"/>
    <mergeCell ref="BB30:BE30"/>
    <mergeCell ref="BL30:BO30"/>
    <mergeCell ref="BV30:BY30"/>
    <mergeCell ref="CF30:CI30"/>
    <mergeCell ref="CP30:CS30"/>
    <mergeCell ref="AU25:AV25"/>
    <mergeCell ref="CI25:CJ25"/>
    <mergeCell ref="BA14:BC14"/>
    <mergeCell ref="BH14:BJ14"/>
    <mergeCell ref="BK14:BM14"/>
    <mergeCell ref="BR14:BT14"/>
    <mergeCell ref="BU14:BW14"/>
    <mergeCell ref="CB14:CD14"/>
    <mergeCell ref="CE14:CG14"/>
    <mergeCell ref="CL14:CN14"/>
    <mergeCell ref="CO14:CQ14"/>
    <mergeCell ref="CA14:CA15"/>
    <mergeCell ref="CH14:CH15"/>
    <mergeCell ref="CI14:CI15"/>
    <mergeCell ref="CJ14:CJ15"/>
    <mergeCell ref="CK14:CK15"/>
    <mergeCell ref="DE14:DE15"/>
    <mergeCell ref="DL14:DL15"/>
    <mergeCell ref="DT30:DW30"/>
    <mergeCell ref="B32:D32"/>
    <mergeCell ref="E32:G32"/>
    <mergeCell ref="B33:D33"/>
    <mergeCell ref="E33:G33"/>
    <mergeCell ref="N33:Q33"/>
    <mergeCell ref="B13:B15"/>
    <mergeCell ref="B16:B21"/>
    <mergeCell ref="F13:F15"/>
    <mergeCell ref="G13:G15"/>
    <mergeCell ref="H14:H15"/>
    <mergeCell ref="I14:I15"/>
    <mergeCell ref="P14:P15"/>
    <mergeCell ref="Q14:Q15"/>
    <mergeCell ref="R14:R15"/>
    <mergeCell ref="S14:S15"/>
    <mergeCell ref="Z14:Z15"/>
    <mergeCell ref="AA14:AA15"/>
    <mergeCell ref="AB14:AB15"/>
    <mergeCell ref="AC14:AC15"/>
    <mergeCell ref="AJ14:AJ15"/>
    <mergeCell ref="AK14:AK15"/>
    <mergeCell ref="EB14:EB15"/>
    <mergeCell ref="B1:F4"/>
    <mergeCell ref="G1:I4"/>
    <mergeCell ref="J1:AF4"/>
    <mergeCell ref="C13:E15"/>
    <mergeCell ref="B8:E9"/>
    <mergeCell ref="F8:EE9"/>
    <mergeCell ref="B10:E11"/>
    <mergeCell ref="DM14:DM15"/>
    <mergeCell ref="DN14:DN15"/>
    <mergeCell ref="DO14:DO15"/>
    <mergeCell ref="DV14:DV15"/>
    <mergeCell ref="DW14:DW15"/>
    <mergeCell ref="DX14:DX15"/>
    <mergeCell ref="DY14:DY15"/>
    <mergeCell ref="DZ14:DZ15"/>
    <mergeCell ref="EA14:EA15"/>
    <mergeCell ref="CR14:CR15"/>
    <mergeCell ref="CS14:CS15"/>
    <mergeCell ref="CT14:CT15"/>
    <mergeCell ref="CU14:CU15"/>
    <mergeCell ref="DB14:DB15"/>
    <mergeCell ref="DC14:DC15"/>
    <mergeCell ref="DD14:DD15"/>
  </mergeCells>
  <pageMargins left="0.69930555555555596" right="0.69930555555555596" top="0.75" bottom="0.75" header="0.29930555555555599" footer="0.29930555555555599"/>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S44"/>
  <sheetViews>
    <sheetView topLeftCell="A10" zoomScaleNormal="100" workbookViewId="0">
      <selection activeCell="E40" sqref="E40"/>
    </sheetView>
  </sheetViews>
  <sheetFormatPr baseColWidth="10" defaultColWidth="9" defaultRowHeight="15"/>
  <cols>
    <col min="7" max="8" width="13.28515625" style="501" bestFit="1" customWidth="1"/>
    <col min="9" max="9" width="14.42578125" style="501" bestFit="1" customWidth="1"/>
    <col min="10" max="13" width="13.28515625" style="501" bestFit="1" customWidth="1"/>
    <col min="14" max="14" width="14.42578125" style="501" bestFit="1" customWidth="1"/>
    <col min="15" max="16" width="12.140625" style="501" bestFit="1" customWidth="1"/>
    <col min="17" max="18" width="13.28515625" style="501" bestFit="1" customWidth="1"/>
    <col min="19" max="19" width="13" style="501" bestFit="1" customWidth="1"/>
  </cols>
  <sheetData>
    <row r="6" spans="5:19" ht="16.5">
      <c r="E6" s="499" t="s">
        <v>98</v>
      </c>
      <c r="F6" s="499" t="s">
        <v>88</v>
      </c>
      <c r="G6" s="502" t="s">
        <v>99</v>
      </c>
      <c r="H6" s="502" t="s">
        <v>100</v>
      </c>
      <c r="I6" s="502" t="s">
        <v>101</v>
      </c>
      <c r="J6" s="502" t="s">
        <v>102</v>
      </c>
      <c r="K6" s="502" t="s">
        <v>103</v>
      </c>
      <c r="L6" s="502" t="s">
        <v>104</v>
      </c>
      <c r="M6" s="502" t="s">
        <v>105</v>
      </c>
      <c r="N6" s="502" t="s">
        <v>106</v>
      </c>
      <c r="O6" s="502" t="s">
        <v>107</v>
      </c>
      <c r="P6" s="502" t="s">
        <v>108</v>
      </c>
      <c r="Q6" s="502" t="s">
        <v>109</v>
      </c>
      <c r="R6" s="502" t="s">
        <v>110</v>
      </c>
    </row>
    <row r="7" spans="5:19" ht="16.5">
      <c r="E7" s="500">
        <v>2111</v>
      </c>
      <c r="F7" s="500" t="s">
        <v>189</v>
      </c>
      <c r="G7" s="503">
        <v>2500</v>
      </c>
      <c r="H7" s="503">
        <v>2500</v>
      </c>
      <c r="I7" s="503">
        <v>2500</v>
      </c>
      <c r="J7" s="503">
        <v>2500</v>
      </c>
      <c r="K7" s="503">
        <v>2500</v>
      </c>
      <c r="L7" s="503">
        <v>2500</v>
      </c>
      <c r="M7" s="503">
        <v>2500</v>
      </c>
      <c r="N7" s="503">
        <v>2500</v>
      </c>
      <c r="O7" s="503">
        <v>2500</v>
      </c>
      <c r="P7" s="503">
        <v>2500</v>
      </c>
      <c r="Q7" s="503">
        <v>2500</v>
      </c>
      <c r="R7" s="503">
        <v>2500</v>
      </c>
    </row>
    <row r="8" spans="5:19" ht="16.5">
      <c r="E8" s="500">
        <v>2111</v>
      </c>
      <c r="F8" s="500" t="s">
        <v>189</v>
      </c>
      <c r="G8" s="503">
        <v>6000</v>
      </c>
      <c r="H8" s="503">
        <v>6000</v>
      </c>
      <c r="I8" s="503">
        <v>0</v>
      </c>
      <c r="J8" s="503">
        <v>6000</v>
      </c>
      <c r="K8" s="503">
        <v>0</v>
      </c>
      <c r="L8" s="503">
        <v>0</v>
      </c>
      <c r="M8" s="503">
        <v>6000</v>
      </c>
      <c r="N8" s="503">
        <v>0</v>
      </c>
      <c r="O8" s="503">
        <v>0</v>
      </c>
      <c r="P8" s="503">
        <v>6000</v>
      </c>
      <c r="Q8" s="503">
        <v>0</v>
      </c>
      <c r="R8" s="503">
        <v>0</v>
      </c>
    </row>
    <row r="9" spans="5:19">
      <c r="G9" s="501">
        <f>SUM(G7:G8)</f>
        <v>8500</v>
      </c>
      <c r="H9" s="501">
        <f t="shared" ref="H9:R9" si="0">SUM(H7:H8)</f>
        <v>8500</v>
      </c>
      <c r="I9" s="501">
        <f t="shared" si="0"/>
        <v>2500</v>
      </c>
      <c r="J9" s="501">
        <f t="shared" si="0"/>
        <v>8500</v>
      </c>
      <c r="K9" s="501">
        <f t="shared" si="0"/>
        <v>2500</v>
      </c>
      <c r="L9" s="501">
        <f t="shared" si="0"/>
        <v>2500</v>
      </c>
      <c r="M9" s="501">
        <f t="shared" si="0"/>
        <v>8500</v>
      </c>
      <c r="N9" s="501">
        <f t="shared" si="0"/>
        <v>2500</v>
      </c>
      <c r="O9" s="501">
        <f t="shared" si="0"/>
        <v>2500</v>
      </c>
      <c r="P9" s="501">
        <f t="shared" si="0"/>
        <v>8500</v>
      </c>
      <c r="Q9" s="501">
        <f t="shared" si="0"/>
        <v>2500</v>
      </c>
      <c r="R9" s="501">
        <f t="shared" si="0"/>
        <v>2500</v>
      </c>
      <c r="S9" s="501">
        <f>SUM(G9:R9)</f>
        <v>60000</v>
      </c>
    </row>
    <row r="10" spans="5:19" ht="16.5">
      <c r="E10" s="500">
        <v>2211</v>
      </c>
      <c r="F10" s="500" t="s">
        <v>201</v>
      </c>
      <c r="G10" s="503">
        <v>3000</v>
      </c>
      <c r="H10" s="503">
        <v>0</v>
      </c>
      <c r="I10" s="503">
        <v>0</v>
      </c>
      <c r="J10" s="503">
        <v>3000</v>
      </c>
      <c r="K10" s="503">
        <v>0</v>
      </c>
      <c r="L10" s="503">
        <v>0</v>
      </c>
      <c r="M10" s="503">
        <v>3000</v>
      </c>
      <c r="N10" s="503">
        <v>0</v>
      </c>
      <c r="O10" s="503">
        <v>0</v>
      </c>
      <c r="P10" s="503">
        <v>3000</v>
      </c>
      <c r="Q10" s="503">
        <v>0</v>
      </c>
      <c r="R10" s="503">
        <v>0</v>
      </c>
      <c r="S10" s="501">
        <f>SUM(G10:R10)</f>
        <v>12000</v>
      </c>
    </row>
    <row r="12" spans="5:19" ht="16.5">
      <c r="E12" s="499">
        <v>2711</v>
      </c>
      <c r="F12" s="499" t="s">
        <v>140</v>
      </c>
      <c r="G12" s="502">
        <v>0</v>
      </c>
      <c r="H12" s="502">
        <v>3000</v>
      </c>
      <c r="I12" s="502">
        <v>3000</v>
      </c>
      <c r="J12" s="502">
        <v>0</v>
      </c>
      <c r="K12" s="502">
        <v>0</v>
      </c>
      <c r="L12" s="502">
        <v>0</v>
      </c>
      <c r="M12" s="502">
        <v>0</v>
      </c>
      <c r="N12" s="502">
        <v>0</v>
      </c>
      <c r="O12" s="502">
        <v>0</v>
      </c>
      <c r="P12" s="502">
        <v>0</v>
      </c>
      <c r="Q12" s="502">
        <v>0</v>
      </c>
      <c r="R12" s="502">
        <v>0</v>
      </c>
      <c r="S12" s="501">
        <f>SUM(G12:R12)</f>
        <v>6000</v>
      </c>
    </row>
    <row r="14" spans="5:19" ht="16.5">
      <c r="E14" s="498">
        <v>2911</v>
      </c>
      <c r="F14" s="498" t="s">
        <v>165</v>
      </c>
      <c r="G14" s="504">
        <v>6000</v>
      </c>
      <c r="H14" s="504">
        <v>6000</v>
      </c>
      <c r="I14" s="504">
        <v>6000</v>
      </c>
      <c r="J14" s="504">
        <v>6000</v>
      </c>
      <c r="K14" s="504">
        <v>6000</v>
      </c>
      <c r="L14" s="504">
        <v>6000</v>
      </c>
      <c r="M14" s="504">
        <v>6000</v>
      </c>
      <c r="N14" s="504">
        <v>6000</v>
      </c>
      <c r="O14" s="504">
        <v>6000</v>
      </c>
      <c r="P14" s="504">
        <v>6000</v>
      </c>
      <c r="Q14" s="504">
        <v>6000</v>
      </c>
      <c r="R14" s="504">
        <v>6000</v>
      </c>
      <c r="S14" s="501">
        <f>SUM(G14:R14)</f>
        <v>72000</v>
      </c>
    </row>
    <row r="16" spans="5:19" ht="16.5">
      <c r="E16" s="499">
        <v>3511</v>
      </c>
      <c r="F16" s="499" t="s">
        <v>144</v>
      </c>
      <c r="G16" s="502">
        <v>40000</v>
      </c>
      <c r="H16" s="502">
        <v>40000</v>
      </c>
      <c r="I16" s="502">
        <v>40000</v>
      </c>
      <c r="J16" s="502">
        <v>5000</v>
      </c>
      <c r="K16" s="502">
        <v>0</v>
      </c>
      <c r="L16" s="502">
        <v>0</v>
      </c>
      <c r="M16" s="502">
        <v>0</v>
      </c>
      <c r="N16" s="502">
        <v>0</v>
      </c>
      <c r="O16" s="502">
        <v>0</v>
      </c>
      <c r="P16" s="502">
        <v>0</v>
      </c>
      <c r="Q16" s="502">
        <v>0</v>
      </c>
      <c r="R16" s="502">
        <v>0</v>
      </c>
      <c r="S16" s="501">
        <f>SUM(G16:R16)</f>
        <v>125000</v>
      </c>
    </row>
    <row r="18" spans="5:19" ht="16.5">
      <c r="E18" s="500">
        <v>3521</v>
      </c>
      <c r="F18" s="500" t="s">
        <v>199</v>
      </c>
      <c r="G18" s="503">
        <v>1500</v>
      </c>
      <c r="H18" s="503">
        <v>0</v>
      </c>
      <c r="I18" s="503">
        <v>0</v>
      </c>
      <c r="J18" s="503">
        <v>0</v>
      </c>
      <c r="K18" s="503">
        <v>1500</v>
      </c>
      <c r="L18" s="503">
        <v>0</v>
      </c>
      <c r="M18" s="503">
        <v>0</v>
      </c>
      <c r="N18" s="503">
        <v>0</v>
      </c>
      <c r="O18" s="503">
        <v>1500</v>
      </c>
      <c r="P18" s="503">
        <v>0</v>
      </c>
      <c r="Q18" s="503">
        <v>0</v>
      </c>
      <c r="R18" s="503">
        <v>0</v>
      </c>
      <c r="S18" s="501">
        <f>SUM(G18:R18)</f>
        <v>4500</v>
      </c>
    </row>
    <row r="20" spans="5:19" ht="16.5">
      <c r="E20" s="498">
        <v>3571</v>
      </c>
      <c r="F20" s="498" t="s">
        <v>174</v>
      </c>
      <c r="G20" s="504">
        <v>50000</v>
      </c>
      <c r="H20" s="504">
        <v>0</v>
      </c>
      <c r="I20" s="504">
        <v>0</v>
      </c>
      <c r="J20" s="504">
        <v>0</v>
      </c>
      <c r="K20" s="504">
        <v>0</v>
      </c>
      <c r="L20" s="504">
        <v>0</v>
      </c>
      <c r="M20" s="504">
        <v>50000</v>
      </c>
      <c r="N20" s="504">
        <v>0</v>
      </c>
      <c r="O20" s="504">
        <v>0</v>
      </c>
      <c r="P20" s="504">
        <v>0</v>
      </c>
      <c r="Q20" s="504">
        <v>0</v>
      </c>
      <c r="R20" s="504">
        <v>0</v>
      </c>
      <c r="S20" s="501">
        <f>SUM(G20:R20)</f>
        <v>100000</v>
      </c>
    </row>
    <row r="22" spans="5:19" ht="16.5">
      <c r="E22" s="499">
        <v>3611</v>
      </c>
      <c r="F22" s="499" t="s">
        <v>126</v>
      </c>
      <c r="G22" s="502">
        <v>0</v>
      </c>
      <c r="H22" s="502">
        <v>0</v>
      </c>
      <c r="I22" s="502">
        <v>0</v>
      </c>
      <c r="J22" s="502">
        <v>0</v>
      </c>
      <c r="K22" s="502">
        <v>5000</v>
      </c>
      <c r="L22" s="502">
        <v>5000</v>
      </c>
      <c r="M22" s="502">
        <v>5000</v>
      </c>
      <c r="N22" s="502">
        <v>5000</v>
      </c>
      <c r="O22" s="502">
        <v>0</v>
      </c>
      <c r="P22" s="502">
        <v>5000</v>
      </c>
      <c r="Q22" s="502">
        <v>5000</v>
      </c>
      <c r="R22" s="502">
        <v>0</v>
      </c>
      <c r="S22" s="501">
        <f>SUM(G22:R22)</f>
        <v>30000</v>
      </c>
    </row>
    <row r="24" spans="5:19" ht="16.5">
      <c r="E24" s="500">
        <v>3811</v>
      </c>
      <c r="F24" s="500" t="s">
        <v>193</v>
      </c>
      <c r="G24" s="503">
        <v>0</v>
      </c>
      <c r="H24" s="503">
        <v>500</v>
      </c>
      <c r="I24" s="503">
        <v>0</v>
      </c>
      <c r="J24" s="503">
        <v>0</v>
      </c>
      <c r="K24" s="503">
        <v>0</v>
      </c>
      <c r="L24" s="503">
        <v>0</v>
      </c>
      <c r="M24" s="503">
        <v>0</v>
      </c>
      <c r="N24" s="503">
        <v>0</v>
      </c>
      <c r="O24" s="503">
        <v>700</v>
      </c>
      <c r="P24" s="503">
        <v>0</v>
      </c>
      <c r="Q24" s="503">
        <v>600</v>
      </c>
      <c r="R24" s="503">
        <v>500</v>
      </c>
      <c r="S24" s="501">
        <f>SUM(G24:R24)</f>
        <v>2300</v>
      </c>
    </row>
    <row r="26" spans="5:19" ht="16.5">
      <c r="E26" s="499">
        <v>3821</v>
      </c>
      <c r="F26" s="499" t="s">
        <v>147</v>
      </c>
      <c r="G26" s="502">
        <v>500</v>
      </c>
      <c r="H26" s="502">
        <v>500</v>
      </c>
      <c r="I26" s="502">
        <v>500</v>
      </c>
      <c r="J26" s="502">
        <v>500</v>
      </c>
      <c r="K26" s="502">
        <v>500</v>
      </c>
      <c r="L26" s="502">
        <v>500</v>
      </c>
      <c r="M26" s="502">
        <v>500</v>
      </c>
      <c r="N26" s="502">
        <v>500</v>
      </c>
      <c r="O26" s="502">
        <v>500</v>
      </c>
      <c r="P26" s="502">
        <v>500</v>
      </c>
      <c r="Q26" s="502">
        <v>500</v>
      </c>
      <c r="R26" s="502">
        <v>500</v>
      </c>
    </row>
    <row r="27" spans="5:19" ht="16.5">
      <c r="E27" s="500">
        <v>3821</v>
      </c>
      <c r="F27" s="500" t="s">
        <v>204</v>
      </c>
      <c r="G27" s="503">
        <v>0</v>
      </c>
      <c r="H27" s="503">
        <v>10000</v>
      </c>
      <c r="I27" s="503">
        <v>0</v>
      </c>
      <c r="J27" s="503">
        <v>20000</v>
      </c>
      <c r="K27" s="503">
        <v>10000</v>
      </c>
      <c r="L27" s="503">
        <v>5000</v>
      </c>
      <c r="M27" s="503">
        <v>0</v>
      </c>
      <c r="N27" s="503">
        <v>0</v>
      </c>
      <c r="O27" s="503">
        <v>0</v>
      </c>
      <c r="P27" s="503">
        <v>0</v>
      </c>
      <c r="Q27" s="503">
        <v>0</v>
      </c>
      <c r="R27" s="503">
        <v>0</v>
      </c>
    </row>
    <row r="28" spans="5:19">
      <c r="G28" s="501">
        <f>SUM(G26:G27)</f>
        <v>500</v>
      </c>
      <c r="H28" s="501">
        <f t="shared" ref="H28" si="1">SUM(H26:H27)</f>
        <v>10500</v>
      </c>
      <c r="I28" s="501">
        <f t="shared" ref="I28" si="2">SUM(I26:I27)</f>
        <v>500</v>
      </c>
      <c r="J28" s="501">
        <f t="shared" ref="J28" si="3">SUM(J26:J27)</f>
        <v>20500</v>
      </c>
      <c r="K28" s="501">
        <f t="shared" ref="K28" si="4">SUM(K26:K27)</f>
        <v>10500</v>
      </c>
      <c r="L28" s="501">
        <f t="shared" ref="L28" si="5">SUM(L26:L27)</f>
        <v>5500</v>
      </c>
      <c r="M28" s="501">
        <f t="shared" ref="M28" si="6">SUM(M26:M27)</f>
        <v>500</v>
      </c>
      <c r="N28" s="501">
        <f t="shared" ref="N28" si="7">SUM(N26:N27)</f>
        <v>500</v>
      </c>
      <c r="O28" s="501">
        <f t="shared" ref="O28" si="8">SUM(O26:O27)</f>
        <v>500</v>
      </c>
      <c r="P28" s="501">
        <f t="shared" ref="P28" si="9">SUM(P26:P27)</f>
        <v>500</v>
      </c>
      <c r="Q28" s="501">
        <f t="shared" ref="Q28" si="10">SUM(Q26:Q27)</f>
        <v>500</v>
      </c>
      <c r="R28" s="501">
        <f t="shared" ref="R28" si="11">SUM(R26:R27)</f>
        <v>500</v>
      </c>
      <c r="S28" s="501">
        <f>SUM(G28:R28)</f>
        <v>51000</v>
      </c>
    </row>
    <row r="29" spans="5:19" ht="16.5">
      <c r="E29" s="499">
        <v>3831</v>
      </c>
      <c r="F29" s="499" t="s">
        <v>116</v>
      </c>
      <c r="G29" s="502">
        <v>0</v>
      </c>
      <c r="H29" s="502">
        <v>0</v>
      </c>
      <c r="I29" s="502">
        <v>0</v>
      </c>
      <c r="J29" s="502">
        <v>0</v>
      </c>
      <c r="K29" s="502">
        <v>0</v>
      </c>
      <c r="L29" s="502">
        <v>0</v>
      </c>
      <c r="M29" s="502">
        <v>0</v>
      </c>
      <c r="N29" s="502">
        <v>0</v>
      </c>
      <c r="O29" s="502">
        <v>0</v>
      </c>
      <c r="P29" s="502">
        <v>0</v>
      </c>
      <c r="Q29" s="502">
        <v>0</v>
      </c>
      <c r="R29" s="502">
        <v>0</v>
      </c>
    </row>
    <row r="30" spans="5:19" ht="16.5">
      <c r="E30" s="499">
        <v>3831</v>
      </c>
      <c r="F30" s="499" t="s">
        <v>116</v>
      </c>
      <c r="G30" s="502">
        <v>0</v>
      </c>
      <c r="H30" s="502">
        <v>0</v>
      </c>
      <c r="I30" s="502">
        <v>20000</v>
      </c>
      <c r="J30" s="502">
        <v>20000</v>
      </c>
      <c r="K30" s="502">
        <v>0</v>
      </c>
      <c r="L30" s="502">
        <v>0</v>
      </c>
      <c r="M30" s="502">
        <v>20000</v>
      </c>
      <c r="N30" s="502">
        <v>10000</v>
      </c>
      <c r="O30" s="502">
        <v>0</v>
      </c>
      <c r="P30" s="502">
        <v>0</v>
      </c>
      <c r="Q30" s="502">
        <v>10000</v>
      </c>
      <c r="R30" s="502">
        <v>10000</v>
      </c>
    </row>
    <row r="31" spans="5:19">
      <c r="G31" s="501">
        <f>SUM(G29:G30)</f>
        <v>0</v>
      </c>
      <c r="H31" s="501">
        <f t="shared" ref="H31" si="12">SUM(H29:H30)</f>
        <v>0</v>
      </c>
      <c r="I31" s="501">
        <f t="shared" ref="I31" si="13">SUM(I29:I30)</f>
        <v>20000</v>
      </c>
      <c r="J31" s="501">
        <f t="shared" ref="J31" si="14">SUM(J29:J30)</f>
        <v>20000</v>
      </c>
      <c r="K31" s="501">
        <f t="shared" ref="K31" si="15">SUM(K29:K30)</f>
        <v>0</v>
      </c>
      <c r="L31" s="501">
        <f t="shared" ref="L31" si="16">SUM(L29:L30)</f>
        <v>0</v>
      </c>
      <c r="M31" s="501">
        <f t="shared" ref="M31" si="17">SUM(M29:M30)</f>
        <v>20000</v>
      </c>
      <c r="N31" s="501">
        <f t="shared" ref="N31" si="18">SUM(N29:N30)</f>
        <v>10000</v>
      </c>
      <c r="O31" s="501">
        <f t="shared" ref="O31" si="19">SUM(O29:O30)</f>
        <v>0</v>
      </c>
      <c r="P31" s="501">
        <f t="shared" ref="P31" si="20">SUM(P29:P30)</f>
        <v>0</v>
      </c>
      <c r="Q31" s="501">
        <f t="shared" ref="Q31" si="21">SUM(Q29:Q30)</f>
        <v>10000</v>
      </c>
      <c r="R31" s="501">
        <f t="shared" ref="R31" si="22">SUM(R29:R30)</f>
        <v>10000</v>
      </c>
      <c r="S31" s="501">
        <f>SUM(G31:R31)</f>
        <v>90000</v>
      </c>
    </row>
    <row r="32" spans="5:19" ht="16.5">
      <c r="E32" s="499">
        <v>4421</v>
      </c>
      <c r="F32" s="499" t="s">
        <v>119</v>
      </c>
      <c r="G32" s="502">
        <v>0</v>
      </c>
      <c r="H32" s="502">
        <v>0</v>
      </c>
      <c r="I32" s="502">
        <v>0</v>
      </c>
      <c r="J32" s="502">
        <v>0</v>
      </c>
      <c r="K32" s="502">
        <v>0</v>
      </c>
      <c r="L32" s="502">
        <v>0</v>
      </c>
      <c r="M32" s="502">
        <v>0</v>
      </c>
      <c r="N32" s="502">
        <v>0</v>
      </c>
      <c r="O32" s="502">
        <v>0</v>
      </c>
      <c r="P32" s="502">
        <v>0</v>
      </c>
      <c r="Q32" s="502">
        <v>0</v>
      </c>
      <c r="R32" s="502">
        <v>0</v>
      </c>
    </row>
    <row r="33" spans="5:19" ht="16.5">
      <c r="E33" s="499">
        <v>4421</v>
      </c>
      <c r="F33" s="499" t="s">
        <v>119</v>
      </c>
      <c r="G33" s="502">
        <v>0</v>
      </c>
      <c r="H33" s="502">
        <v>0</v>
      </c>
      <c r="I33" s="502">
        <v>0</v>
      </c>
      <c r="J33" s="502">
        <v>0</v>
      </c>
      <c r="K33" s="502">
        <v>0</v>
      </c>
      <c r="L33" s="502">
        <v>0</v>
      </c>
      <c r="M33" s="502">
        <v>0</v>
      </c>
      <c r="N33" s="502">
        <v>0</v>
      </c>
      <c r="O33" s="502">
        <v>0</v>
      </c>
      <c r="P33" s="502">
        <v>0</v>
      </c>
      <c r="Q33" s="502">
        <v>0</v>
      </c>
      <c r="R33" s="502">
        <v>0</v>
      </c>
    </row>
    <row r="34" spans="5:19" ht="16.5">
      <c r="E34" s="499">
        <v>4421</v>
      </c>
      <c r="F34" s="499" t="s">
        <v>119</v>
      </c>
      <c r="G34" s="502">
        <v>0</v>
      </c>
      <c r="H34" s="502">
        <v>0</v>
      </c>
      <c r="I34" s="502">
        <v>0</v>
      </c>
      <c r="J34" s="502">
        <v>0</v>
      </c>
      <c r="K34" s="502">
        <v>0</v>
      </c>
      <c r="L34" s="502">
        <v>0</v>
      </c>
      <c r="M34" s="502">
        <v>0</v>
      </c>
      <c r="N34" s="502">
        <v>0</v>
      </c>
      <c r="O34" s="502">
        <v>0</v>
      </c>
      <c r="P34" s="502">
        <v>0</v>
      </c>
      <c r="Q34" s="502">
        <v>0</v>
      </c>
      <c r="R34" s="502">
        <v>0</v>
      </c>
    </row>
    <row r="35" spans="5:19" ht="16.5">
      <c r="E35" s="499">
        <v>4421</v>
      </c>
      <c r="F35" s="499" t="s">
        <v>119</v>
      </c>
      <c r="G35" s="502">
        <v>0</v>
      </c>
      <c r="H35" s="502">
        <v>0</v>
      </c>
      <c r="I35" s="502">
        <v>0</v>
      </c>
      <c r="J35" s="502">
        <v>0</v>
      </c>
      <c r="K35" s="502">
        <v>0</v>
      </c>
      <c r="L35" s="502">
        <v>0</v>
      </c>
      <c r="M35" s="502">
        <v>0</v>
      </c>
      <c r="N35" s="502">
        <v>0</v>
      </c>
      <c r="O35" s="502">
        <v>0</v>
      </c>
      <c r="P35" s="502">
        <v>0</v>
      </c>
      <c r="Q35" s="502">
        <v>0</v>
      </c>
      <c r="R35" s="502">
        <v>0</v>
      </c>
    </row>
    <row r="36" spans="5:19" ht="16.5">
      <c r="E36" s="499">
        <v>4421</v>
      </c>
      <c r="F36" s="499" t="s">
        <v>119</v>
      </c>
      <c r="G36" s="502">
        <v>0</v>
      </c>
      <c r="H36" s="502">
        <v>0</v>
      </c>
      <c r="I36" s="502">
        <v>0</v>
      </c>
      <c r="J36" s="502">
        <v>0</v>
      </c>
      <c r="K36" s="502">
        <v>0</v>
      </c>
      <c r="L36" s="502">
        <v>0</v>
      </c>
      <c r="M36" s="502">
        <v>0</v>
      </c>
      <c r="N36" s="502">
        <v>0</v>
      </c>
      <c r="O36" s="502">
        <v>0</v>
      </c>
      <c r="P36" s="502">
        <v>0</v>
      </c>
      <c r="Q36" s="502">
        <v>0</v>
      </c>
      <c r="R36" s="502">
        <v>0</v>
      </c>
    </row>
    <row r="37" spans="5:19" ht="16.5">
      <c r="E37" s="499">
        <v>4421</v>
      </c>
      <c r="F37" s="499" t="s">
        <v>119</v>
      </c>
      <c r="G37" s="502">
        <v>0</v>
      </c>
      <c r="H37" s="502">
        <v>0</v>
      </c>
      <c r="I37" s="502">
        <v>0</v>
      </c>
      <c r="J37" s="502">
        <v>0</v>
      </c>
      <c r="K37" s="502">
        <v>0</v>
      </c>
      <c r="L37" s="502">
        <v>0</v>
      </c>
      <c r="M37" s="502">
        <v>0</v>
      </c>
      <c r="N37" s="502">
        <v>0</v>
      </c>
      <c r="O37" s="502">
        <v>0</v>
      </c>
      <c r="P37" s="502">
        <v>0</v>
      </c>
      <c r="Q37" s="502">
        <v>0</v>
      </c>
      <c r="R37" s="502">
        <v>0</v>
      </c>
    </row>
    <row r="38" spans="5:19" ht="16.5">
      <c r="E38" s="499">
        <v>4421</v>
      </c>
      <c r="F38" s="499" t="s">
        <v>119</v>
      </c>
      <c r="G38" s="502">
        <v>0</v>
      </c>
      <c r="H38" s="502">
        <v>0</v>
      </c>
      <c r="I38" s="502">
        <v>0</v>
      </c>
      <c r="J38" s="502">
        <v>0</v>
      </c>
      <c r="K38" s="502">
        <v>0</v>
      </c>
      <c r="L38" s="502">
        <v>0</v>
      </c>
      <c r="M38" s="502">
        <v>0</v>
      </c>
      <c r="N38" s="502">
        <v>0</v>
      </c>
      <c r="O38" s="502">
        <v>0</v>
      </c>
      <c r="P38" s="502">
        <v>0</v>
      </c>
      <c r="Q38" s="502">
        <v>0</v>
      </c>
      <c r="R38" s="502">
        <v>0</v>
      </c>
    </row>
    <row r="39" spans="5:19">
      <c r="G39" s="501">
        <f>SUM(G37:G38)</f>
        <v>0</v>
      </c>
      <c r="H39" s="501">
        <f t="shared" ref="H39" si="23">SUM(H37:H38)</f>
        <v>0</v>
      </c>
      <c r="I39" s="501">
        <f t="shared" ref="I39" si="24">SUM(I37:I38)</f>
        <v>0</v>
      </c>
      <c r="J39" s="501">
        <f t="shared" ref="J39" si="25">SUM(J37:J38)</f>
        <v>0</v>
      </c>
      <c r="K39" s="501">
        <f t="shared" ref="K39" si="26">SUM(K37:K38)</f>
        <v>0</v>
      </c>
      <c r="L39" s="501">
        <f t="shared" ref="L39" si="27">SUM(L37:L38)</f>
        <v>0</v>
      </c>
      <c r="M39" s="501">
        <f t="shared" ref="M39" si="28">SUM(M37:M38)</f>
        <v>0</v>
      </c>
      <c r="N39" s="501">
        <f t="shared" ref="N39" si="29">SUM(N37:N38)</f>
        <v>0</v>
      </c>
      <c r="O39" s="501">
        <f t="shared" ref="O39" si="30">SUM(O37:O38)</f>
        <v>0</v>
      </c>
      <c r="P39" s="501">
        <f t="shared" ref="P39" si="31">SUM(P37:P38)</f>
        <v>0</v>
      </c>
      <c r="Q39" s="501">
        <f t="shared" ref="Q39" si="32">SUM(Q37:Q38)</f>
        <v>0</v>
      </c>
      <c r="R39" s="501">
        <f t="shared" ref="R39" si="33">SUM(R37:R38)</f>
        <v>0</v>
      </c>
      <c r="S39" s="501">
        <f>SUM(G39:R39)</f>
        <v>0</v>
      </c>
    </row>
    <row r="40" spans="5:19" ht="16.5">
      <c r="E40" s="500">
        <v>5151</v>
      </c>
      <c r="F40" s="500" t="s">
        <v>196</v>
      </c>
      <c r="G40" s="503">
        <v>5000</v>
      </c>
      <c r="H40" s="503">
        <v>0</v>
      </c>
      <c r="I40" s="503">
        <v>0</v>
      </c>
      <c r="J40" s="503">
        <v>0</v>
      </c>
      <c r="K40" s="503">
        <v>0</v>
      </c>
      <c r="L40" s="503">
        <v>10000</v>
      </c>
      <c r="M40" s="503">
        <v>0</v>
      </c>
      <c r="N40" s="503">
        <v>0</v>
      </c>
      <c r="O40" s="503">
        <v>0</v>
      </c>
      <c r="P40" s="503">
        <v>0</v>
      </c>
      <c r="Q40" s="503">
        <v>0</v>
      </c>
      <c r="R40" s="503">
        <v>0</v>
      </c>
      <c r="S40" s="501">
        <f>SUM(G40:R40)</f>
        <v>15000</v>
      </c>
    </row>
    <row r="42" spans="5:19" ht="16.5">
      <c r="E42" s="498">
        <v>5691</v>
      </c>
      <c r="F42" s="498" t="s">
        <v>179</v>
      </c>
      <c r="G42" s="504">
        <v>0</v>
      </c>
      <c r="H42" s="504">
        <v>0</v>
      </c>
      <c r="I42" s="504">
        <v>130000</v>
      </c>
      <c r="J42" s="504">
        <v>0</v>
      </c>
      <c r="K42" s="504">
        <v>0</v>
      </c>
      <c r="L42" s="504">
        <v>0</v>
      </c>
      <c r="M42" s="504">
        <v>0</v>
      </c>
      <c r="N42" s="504">
        <v>100000</v>
      </c>
      <c r="O42" s="504">
        <v>0</v>
      </c>
      <c r="P42" s="504">
        <v>0</v>
      </c>
      <c r="Q42" s="504">
        <v>0</v>
      </c>
      <c r="R42" s="504">
        <v>0</v>
      </c>
      <c r="S42" s="501">
        <f>SUM(G42:R42)</f>
        <v>230000</v>
      </c>
    </row>
    <row r="44" spans="5:19" ht="16.5">
      <c r="E44" s="498">
        <v>5911</v>
      </c>
      <c r="F44" s="498" t="s">
        <v>170</v>
      </c>
      <c r="G44" s="504">
        <v>0</v>
      </c>
      <c r="H44" s="504">
        <v>0</v>
      </c>
      <c r="I44" s="504">
        <v>0</v>
      </c>
      <c r="J44" s="504">
        <v>0</v>
      </c>
      <c r="K44" s="504">
        <v>0</v>
      </c>
      <c r="L44" s="504">
        <v>50000</v>
      </c>
      <c r="M44" s="504">
        <v>0</v>
      </c>
      <c r="N44" s="504">
        <v>0</v>
      </c>
      <c r="O44" s="504">
        <v>0</v>
      </c>
      <c r="P44" s="504">
        <v>0</v>
      </c>
      <c r="Q44" s="504">
        <v>50000</v>
      </c>
      <c r="R44" s="504">
        <v>0</v>
      </c>
      <c r="S44" s="501">
        <f>SUM(G44:R44)</f>
        <v>100000</v>
      </c>
    </row>
  </sheetData>
  <autoFilter ref="E6:R6">
    <sortState ref="E7:R30">
      <sortCondition ref="E6"/>
    </sortState>
  </autoFilter>
  <pageMargins left="0.69930555555555596" right="0.69930555555555596" top="0.75" bottom="0.75" header="0.29930555555555599" footer="0.29930555555555599"/>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 MARCO INSTITUCIONAL </vt:lpstr>
      <vt:lpstr>CIEES</vt:lpstr>
      <vt:lpstr>LABORATORIOS</vt:lpstr>
      <vt:lpstr>DIRECCION</vt:lpstr>
      <vt:lpstr>COSTO TOTALES</vt:lpstr>
      <vt:lpstr>CIEES!OLE_LINK4</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Naty</cp:lastModifiedBy>
  <cp:lastPrinted>2015-07-28T18:00:27Z</cp:lastPrinted>
  <dcterms:created xsi:type="dcterms:W3CDTF">2015-01-13T18:46:19Z</dcterms:created>
  <dcterms:modified xsi:type="dcterms:W3CDTF">2015-08-20T17:06:49Z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2058-9.1.0.4945</vt:lpwstr>
  </property>
</Properties>
</file>