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y\Desktop\Respaldo Naty\Escritorio\POA\POA 2016\POA 2016  AUTORIZADO\SECRETARIA ACADEMICA\PROGRAMAS EDUCATIVOS\"/>
    </mc:Choice>
  </mc:AlternateContent>
  <bookViews>
    <workbookView xWindow="0" yWindow="0" windowWidth="20490" windowHeight="7755"/>
  </bookViews>
  <sheets>
    <sheet name="A. MARCO INSTITUCIONAL " sheetId="2" r:id="rId1"/>
    <sheet name="B. acciones 1" sheetId="3" r:id="rId2"/>
    <sheet name="B. acciones 2" sheetId="4" r:id="rId3"/>
    <sheet name="B. acciones 3" sheetId="5" r:id="rId4"/>
    <sheet name="B. acciones 4" sheetId="1" r:id="rId5"/>
    <sheet name="B. acciones 5" sheetId="6" r:id="rId6"/>
    <sheet name="Hoja1"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7" i="6" l="1"/>
  <c r="AQ17" i="6"/>
  <c r="AR17" i="6"/>
  <c r="AS17" i="6"/>
  <c r="BD17" i="6" s="1"/>
  <c r="BE17" i="6" s="1"/>
  <c r="AT17" i="6"/>
  <c r="AU17" i="6"/>
  <c r="AV17" i="6"/>
  <c r="AW17" i="6"/>
  <c r="AX17" i="6"/>
  <c r="AY17" i="6"/>
  <c r="AZ17" i="6"/>
  <c r="BA17" i="6"/>
  <c r="BB17" i="6"/>
  <c r="BC17" i="6"/>
  <c r="AP18" i="6"/>
  <c r="AQ18" i="6"/>
  <c r="AR18" i="6"/>
  <c r="AS18" i="6"/>
  <c r="BD18" i="6" s="1"/>
  <c r="BE18" i="6" s="1"/>
  <c r="AT18" i="6"/>
  <c r="AU18" i="6"/>
  <c r="AV18" i="6"/>
  <c r="AW18" i="6"/>
  <c r="AX18" i="6"/>
  <c r="AY18" i="6"/>
  <c r="AZ18" i="6"/>
  <c r="BA18" i="6"/>
  <c r="BB18" i="6"/>
  <c r="BC18" i="6"/>
  <c r="AP19" i="6"/>
  <c r="AQ19" i="6"/>
  <c r="AR19" i="6"/>
  <c r="AS19" i="6"/>
  <c r="BD19" i="6" s="1"/>
  <c r="BE19" i="6" s="1"/>
  <c r="AT19" i="6"/>
  <c r="AU19" i="6"/>
  <c r="AV19" i="6"/>
  <c r="AW19" i="6"/>
  <c r="AX19" i="6"/>
  <c r="AY19" i="6"/>
  <c r="AZ19" i="6"/>
  <c r="BA19" i="6"/>
  <c r="BB19" i="6"/>
  <c r="BC19" i="6"/>
  <c r="AP20" i="6"/>
  <c r="AQ20" i="6"/>
  <c r="AR20" i="6"/>
  <c r="AS20" i="6"/>
  <c r="BD20" i="6" s="1"/>
  <c r="BE20" i="6" s="1"/>
  <c r="AT20" i="6"/>
  <c r="AU20" i="6"/>
  <c r="AV20" i="6"/>
  <c r="AW20" i="6"/>
  <c r="AX20" i="6"/>
  <c r="AY20" i="6"/>
  <c r="AZ20" i="6"/>
  <c r="BA20" i="6"/>
  <c r="BB20" i="6"/>
  <c r="BC20" i="6"/>
  <c r="AP21" i="6"/>
  <c r="AQ21" i="6"/>
  <c r="AR21" i="6"/>
  <c r="AS21" i="6"/>
  <c r="BD21" i="6" s="1"/>
  <c r="BE21" i="6" s="1"/>
  <c r="AT21" i="6"/>
  <c r="AU21" i="6"/>
  <c r="AV21" i="6"/>
  <c r="AW21" i="6"/>
  <c r="AX21" i="6"/>
  <c r="AY21" i="6"/>
  <c r="AZ21" i="6"/>
  <c r="BA21" i="6"/>
  <c r="BB21" i="6"/>
  <c r="BC21" i="6"/>
  <c r="AP22" i="6"/>
  <c r="AQ22" i="6"/>
  <c r="AR22" i="6"/>
  <c r="AS22" i="6"/>
  <c r="BD22" i="6" s="1"/>
  <c r="BE22" i="6" s="1"/>
  <c r="AT22" i="6"/>
  <c r="AU22" i="6"/>
  <c r="AV22" i="6"/>
  <c r="AW22" i="6"/>
  <c r="AX22" i="6"/>
  <c r="AY22" i="6"/>
  <c r="AZ22" i="6"/>
  <c r="BA22" i="6"/>
  <c r="BB22" i="6"/>
  <c r="BC22" i="6"/>
  <c r="AP23" i="6"/>
  <c r="AQ23" i="6"/>
  <c r="AR23" i="6"/>
  <c r="AS23" i="6"/>
  <c r="BD23" i="6" s="1"/>
  <c r="BE23" i="6" s="1"/>
  <c r="AT23" i="6"/>
  <c r="AU23" i="6"/>
  <c r="AV23" i="6"/>
  <c r="AW23" i="6"/>
  <c r="AX23" i="6"/>
  <c r="AY23" i="6"/>
  <c r="AZ23" i="6"/>
  <c r="BA23" i="6"/>
  <c r="BB23" i="6"/>
  <c r="BC23" i="6"/>
  <c r="BD16" i="6"/>
  <c r="BE16" i="6" s="1"/>
  <c r="BC16" i="6"/>
  <c r="BB16" i="6"/>
  <c r="BA16" i="6"/>
  <c r="AZ16" i="6"/>
  <c r="AY16" i="6"/>
  <c r="AX16" i="6"/>
  <c r="AW16" i="6"/>
  <c r="AV16" i="6"/>
  <c r="AU16" i="6"/>
  <c r="AT16" i="6"/>
  <c r="AS16" i="6"/>
  <c r="AR16" i="6"/>
  <c r="AQ16" i="6"/>
  <c r="AP16" i="6"/>
  <c r="AP17" i="1"/>
  <c r="AQ17" i="1"/>
  <c r="AR17" i="1"/>
  <c r="AS17" i="1"/>
  <c r="AT17" i="1"/>
  <c r="AU17" i="1"/>
  <c r="AV17" i="1"/>
  <c r="AW17" i="1"/>
  <c r="AX17" i="1"/>
  <c r="AY17" i="1"/>
  <c r="AZ17" i="1"/>
  <c r="BA17" i="1"/>
  <c r="BB17" i="1"/>
  <c r="BC17" i="1"/>
  <c r="BD17" i="1"/>
  <c r="BE17" i="1" s="1"/>
  <c r="AP18" i="1"/>
  <c r="AQ18" i="1"/>
  <c r="AR18" i="1"/>
  <c r="AS18" i="1"/>
  <c r="AT18" i="1"/>
  <c r="AU18" i="1"/>
  <c r="AV18" i="1"/>
  <c r="AW18" i="1"/>
  <c r="AX18" i="1"/>
  <c r="AY18" i="1"/>
  <c r="BD18" i="1" s="1"/>
  <c r="BE18" i="1" s="1"/>
  <c r="AZ18" i="1"/>
  <c r="BA18" i="1"/>
  <c r="BB18" i="1"/>
  <c r="BC18" i="1"/>
  <c r="AP19" i="1"/>
  <c r="AQ19" i="1"/>
  <c r="AR19" i="1"/>
  <c r="AS19" i="1"/>
  <c r="AT19" i="1"/>
  <c r="AU19" i="1"/>
  <c r="AV19" i="1"/>
  <c r="BD19" i="1" s="1"/>
  <c r="BE19" i="1" s="1"/>
  <c r="AW19" i="1"/>
  <c r="AX19" i="1"/>
  <c r="AY19" i="1"/>
  <c r="AZ19" i="1"/>
  <c r="BA19" i="1"/>
  <c r="BB19" i="1"/>
  <c r="BC19" i="1"/>
  <c r="AP20" i="1"/>
  <c r="AQ20" i="1"/>
  <c r="AR20" i="1"/>
  <c r="AS20" i="1"/>
  <c r="AT20" i="1"/>
  <c r="AU20" i="1"/>
  <c r="AV20" i="1"/>
  <c r="BD20" i="1" s="1"/>
  <c r="BE20" i="1" s="1"/>
  <c r="AW20" i="1"/>
  <c r="AX20" i="1"/>
  <c r="AY20" i="1"/>
  <c r="AZ20" i="1"/>
  <c r="BA20" i="1"/>
  <c r="BB20" i="1"/>
  <c r="BC20" i="1"/>
  <c r="BC16" i="1"/>
  <c r="BB16" i="1"/>
  <c r="BA16" i="1"/>
  <c r="AZ16" i="1"/>
  <c r="AY16" i="1"/>
  <c r="AX16" i="1"/>
  <c r="AW16" i="1"/>
  <c r="AV16" i="1"/>
  <c r="BD16" i="1" s="1"/>
  <c r="BE16" i="1" s="1"/>
  <c r="AU16" i="1"/>
  <c r="AT16" i="1"/>
  <c r="AS16" i="1"/>
  <c r="AR16" i="1"/>
  <c r="AQ16" i="1"/>
  <c r="AP16" i="1"/>
  <c r="AP17" i="5"/>
  <c r="AQ17" i="5"/>
  <c r="AR17" i="5"/>
  <c r="AS17" i="5"/>
  <c r="AT17" i="5"/>
  <c r="AU17" i="5"/>
  <c r="AV17" i="5"/>
  <c r="AW17" i="5"/>
  <c r="AX17" i="5"/>
  <c r="AY17" i="5"/>
  <c r="AZ17" i="5"/>
  <c r="BA17" i="5"/>
  <c r="BB17" i="5"/>
  <c r="BC17" i="5"/>
  <c r="BD17" i="5"/>
  <c r="BE17" i="5" s="1"/>
  <c r="AP18" i="5"/>
  <c r="AQ18" i="5"/>
  <c r="AR18" i="5"/>
  <c r="AS18" i="5"/>
  <c r="AT18" i="5"/>
  <c r="AU18" i="5"/>
  <c r="AV18" i="5"/>
  <c r="AW18" i="5"/>
  <c r="AX18" i="5"/>
  <c r="AY18" i="5"/>
  <c r="AZ18" i="5"/>
  <c r="BA18" i="5"/>
  <c r="BB18" i="5"/>
  <c r="BC18" i="5"/>
  <c r="BD18" i="5"/>
  <c r="BE18" i="5" s="1"/>
  <c r="AP19" i="5"/>
  <c r="AQ19" i="5"/>
  <c r="AR19" i="5"/>
  <c r="AS19" i="5"/>
  <c r="AT19" i="5"/>
  <c r="AU19" i="5"/>
  <c r="AV19" i="5"/>
  <c r="AW19" i="5"/>
  <c r="AX19" i="5"/>
  <c r="AY19" i="5"/>
  <c r="AZ19" i="5"/>
  <c r="BA19" i="5"/>
  <c r="BB19" i="5"/>
  <c r="BC19" i="5"/>
  <c r="BD19" i="5"/>
  <c r="BE19" i="5" s="1"/>
  <c r="AP20" i="5"/>
  <c r="AQ20" i="5"/>
  <c r="AR20" i="5"/>
  <c r="AS20" i="5"/>
  <c r="AT20" i="5"/>
  <c r="AU20" i="5"/>
  <c r="AV20" i="5"/>
  <c r="AW20" i="5"/>
  <c r="AX20" i="5"/>
  <c r="AY20" i="5"/>
  <c r="AZ20" i="5"/>
  <c r="BA20" i="5"/>
  <c r="BB20" i="5"/>
  <c r="BC20" i="5"/>
  <c r="BD20" i="5"/>
  <c r="BE20" i="5" s="1"/>
  <c r="AP21" i="5"/>
  <c r="AQ21" i="5"/>
  <c r="AR21" i="5"/>
  <c r="AS21" i="5"/>
  <c r="AT21" i="5"/>
  <c r="AU21" i="5"/>
  <c r="AV21" i="5"/>
  <c r="AW21" i="5"/>
  <c r="AX21" i="5"/>
  <c r="AY21" i="5"/>
  <c r="AZ21" i="5"/>
  <c r="BA21" i="5"/>
  <c r="BB21" i="5"/>
  <c r="BC21" i="5"/>
  <c r="BD21" i="5"/>
  <c r="BE21" i="5" s="1"/>
  <c r="AP22" i="5"/>
  <c r="AQ22" i="5"/>
  <c r="AR22" i="5"/>
  <c r="AS22" i="5"/>
  <c r="AT22" i="5"/>
  <c r="AU22" i="5"/>
  <c r="AV22" i="5"/>
  <c r="AW22" i="5"/>
  <c r="AX22" i="5"/>
  <c r="AY22" i="5"/>
  <c r="AZ22" i="5"/>
  <c r="BA22" i="5"/>
  <c r="BB22" i="5"/>
  <c r="BC22" i="5"/>
  <c r="BD22" i="5"/>
  <c r="BE22" i="5" s="1"/>
  <c r="AP23" i="5"/>
  <c r="AQ23" i="5"/>
  <c r="AR23" i="5"/>
  <c r="AS23" i="5"/>
  <c r="AT23" i="5"/>
  <c r="AU23" i="5"/>
  <c r="AV23" i="5"/>
  <c r="BD23" i="5" s="1"/>
  <c r="BE23" i="5" s="1"/>
  <c r="AW23" i="5"/>
  <c r="AX23" i="5"/>
  <c r="AY23" i="5"/>
  <c r="AZ23" i="5"/>
  <c r="BA23" i="5"/>
  <c r="BB23" i="5"/>
  <c r="BC23" i="5"/>
  <c r="AP24" i="5"/>
  <c r="AQ24" i="5"/>
  <c r="AR24" i="5"/>
  <c r="AS24" i="5"/>
  <c r="AT24" i="5"/>
  <c r="AU24" i="5"/>
  <c r="AV24" i="5"/>
  <c r="AW24" i="5"/>
  <c r="AX24" i="5"/>
  <c r="AY24" i="5"/>
  <c r="AZ24" i="5"/>
  <c r="BA24" i="5"/>
  <c r="BB24" i="5"/>
  <c r="BC24" i="5"/>
  <c r="BD24" i="5"/>
  <c r="BE24" i="5" s="1"/>
  <c r="AP25" i="5"/>
  <c r="AQ25" i="5"/>
  <c r="AR25" i="5"/>
  <c r="AS25" i="5"/>
  <c r="AT25" i="5"/>
  <c r="AU25" i="5"/>
  <c r="AV25" i="5"/>
  <c r="AW25" i="5"/>
  <c r="AX25" i="5"/>
  <c r="AY25" i="5"/>
  <c r="AZ25" i="5"/>
  <c r="BA25" i="5"/>
  <c r="BB25" i="5"/>
  <c r="BC25" i="5"/>
  <c r="BD25" i="5"/>
  <c r="BE25" i="5" s="1"/>
  <c r="AP26" i="5"/>
  <c r="AQ26" i="5"/>
  <c r="AR26" i="5"/>
  <c r="AS26" i="5"/>
  <c r="AT26" i="5"/>
  <c r="AU26" i="5"/>
  <c r="AV26" i="5"/>
  <c r="AW26" i="5"/>
  <c r="AX26" i="5"/>
  <c r="AY26" i="5"/>
  <c r="AZ26" i="5"/>
  <c r="BA26" i="5"/>
  <c r="BB26" i="5"/>
  <c r="BC26" i="5"/>
  <c r="BD26" i="5"/>
  <c r="BE26" i="5" s="1"/>
  <c r="AP27" i="5"/>
  <c r="AQ27" i="5"/>
  <c r="AR27" i="5"/>
  <c r="AS27" i="5"/>
  <c r="AT27" i="5"/>
  <c r="AU27" i="5"/>
  <c r="AV27" i="5"/>
  <c r="BD27" i="5" s="1"/>
  <c r="BE27" i="5" s="1"/>
  <c r="AW27" i="5"/>
  <c r="AX27" i="5"/>
  <c r="AY27" i="5"/>
  <c r="AZ27" i="5"/>
  <c r="BA27" i="5"/>
  <c r="BB27" i="5"/>
  <c r="BC27" i="5"/>
  <c r="AP28" i="5"/>
  <c r="AQ28" i="5"/>
  <c r="AR28" i="5"/>
  <c r="AS28" i="5"/>
  <c r="AT28" i="5"/>
  <c r="AU28" i="5"/>
  <c r="AV28" i="5"/>
  <c r="AW28" i="5"/>
  <c r="AX28" i="5"/>
  <c r="AY28" i="5"/>
  <c r="AZ28" i="5"/>
  <c r="BA28" i="5"/>
  <c r="BB28" i="5"/>
  <c r="BC28" i="5"/>
  <c r="BD28" i="5"/>
  <c r="BE28" i="5" s="1"/>
  <c r="AP29" i="5"/>
  <c r="AQ29" i="5"/>
  <c r="AR29" i="5"/>
  <c r="AS29" i="5"/>
  <c r="AT29" i="5"/>
  <c r="AU29" i="5"/>
  <c r="AV29" i="5"/>
  <c r="AW29" i="5"/>
  <c r="AX29" i="5"/>
  <c r="AY29" i="5"/>
  <c r="AZ29" i="5"/>
  <c r="BA29" i="5"/>
  <c r="BB29" i="5"/>
  <c r="BC29" i="5"/>
  <c r="BD29" i="5"/>
  <c r="BE29" i="5" s="1"/>
  <c r="AP30" i="5"/>
  <c r="AQ30" i="5"/>
  <c r="AR30" i="5"/>
  <c r="AS30" i="5"/>
  <c r="AT30" i="5"/>
  <c r="AU30" i="5"/>
  <c r="AV30" i="5"/>
  <c r="AW30" i="5"/>
  <c r="AX30" i="5"/>
  <c r="AY30" i="5"/>
  <c r="AZ30" i="5"/>
  <c r="BA30" i="5"/>
  <c r="BB30" i="5"/>
  <c r="BC30" i="5"/>
  <c r="BD30" i="5"/>
  <c r="BE30" i="5" s="1"/>
  <c r="AP31" i="5"/>
  <c r="AQ31" i="5"/>
  <c r="AR31" i="5"/>
  <c r="AS31" i="5"/>
  <c r="AT31" i="5"/>
  <c r="AU31" i="5"/>
  <c r="AV31" i="5"/>
  <c r="AW31" i="5"/>
  <c r="AX31" i="5"/>
  <c r="AY31" i="5"/>
  <c r="AZ31" i="5"/>
  <c r="BA31" i="5"/>
  <c r="BB31" i="5"/>
  <c r="BC31" i="5"/>
  <c r="BD31" i="5"/>
  <c r="BE31" i="5" s="1"/>
  <c r="BC16" i="5"/>
  <c r="BB16" i="5"/>
  <c r="BA16" i="5"/>
  <c r="AZ16" i="5"/>
  <c r="AY16" i="5"/>
  <c r="AX16" i="5"/>
  <c r="AW16" i="5"/>
  <c r="AV16" i="5"/>
  <c r="AU16" i="5"/>
  <c r="AT16" i="5"/>
  <c r="AS16" i="5"/>
  <c r="AR16" i="5"/>
  <c r="BD16" i="5" s="1"/>
  <c r="BE16" i="5" s="1"/>
  <c r="AQ16" i="5"/>
  <c r="AP16" i="5"/>
  <c r="AP17" i="4"/>
  <c r="AQ17" i="4"/>
  <c r="AR17" i="4"/>
  <c r="AS17" i="4"/>
  <c r="AT17" i="4"/>
  <c r="BD17" i="4" s="1"/>
  <c r="BE17" i="4" s="1"/>
  <c r="AU17" i="4"/>
  <c r="AV17" i="4"/>
  <c r="AW17" i="4"/>
  <c r="AX17" i="4"/>
  <c r="AY17" i="4"/>
  <c r="AZ17" i="4"/>
  <c r="BA17" i="4"/>
  <c r="BB17" i="4"/>
  <c r="BC17" i="4"/>
  <c r="AP18" i="4"/>
  <c r="AQ18" i="4"/>
  <c r="AR18" i="4"/>
  <c r="AS18" i="4"/>
  <c r="AT18" i="4"/>
  <c r="AU18" i="4"/>
  <c r="AV18" i="4"/>
  <c r="AW18" i="4"/>
  <c r="AX18" i="4"/>
  <c r="AY18" i="4"/>
  <c r="AZ18" i="4"/>
  <c r="BA18" i="4"/>
  <c r="BB18" i="4"/>
  <c r="BC18" i="4"/>
  <c r="BD18" i="4"/>
  <c r="BE18" i="4" s="1"/>
  <c r="AP19" i="4"/>
  <c r="AQ19" i="4"/>
  <c r="AR19" i="4"/>
  <c r="AS19" i="4"/>
  <c r="AT19" i="4"/>
  <c r="AU19" i="4"/>
  <c r="AV19" i="4"/>
  <c r="AW19" i="4"/>
  <c r="AX19" i="4"/>
  <c r="AY19" i="4"/>
  <c r="AZ19" i="4"/>
  <c r="BA19" i="4"/>
  <c r="BB19" i="4"/>
  <c r="BC19" i="4"/>
  <c r="BD19" i="4"/>
  <c r="BE19" i="4" s="1"/>
  <c r="AP20" i="4"/>
  <c r="AQ20" i="4"/>
  <c r="AR20" i="4"/>
  <c r="AS20" i="4"/>
  <c r="AT20" i="4"/>
  <c r="AU20" i="4"/>
  <c r="AV20" i="4"/>
  <c r="AW20" i="4"/>
  <c r="AX20" i="4"/>
  <c r="AY20" i="4"/>
  <c r="AZ20" i="4"/>
  <c r="BA20" i="4"/>
  <c r="BB20" i="4"/>
  <c r="BC20" i="4"/>
  <c r="BD20" i="4"/>
  <c r="BE20" i="4" s="1"/>
  <c r="AP21" i="4"/>
  <c r="AQ21" i="4"/>
  <c r="AR21" i="4"/>
  <c r="AS21" i="4"/>
  <c r="AT21" i="4"/>
  <c r="AU21" i="4"/>
  <c r="AV21" i="4"/>
  <c r="AW21" i="4"/>
  <c r="AX21" i="4"/>
  <c r="AY21" i="4"/>
  <c r="AZ21" i="4"/>
  <c r="BA21" i="4"/>
  <c r="BB21" i="4"/>
  <c r="BC21" i="4"/>
  <c r="BD21" i="4"/>
  <c r="BE21" i="4" s="1"/>
  <c r="BD16" i="4"/>
  <c r="BE16" i="4" s="1"/>
  <c r="BC16" i="4"/>
  <c r="BB16" i="4"/>
  <c r="BA16" i="4"/>
  <c r="AZ16" i="4"/>
  <c r="AY16" i="4"/>
  <c r="AX16" i="4"/>
  <c r="AW16" i="4"/>
  <c r="AV16" i="4"/>
  <c r="AU16" i="4"/>
  <c r="AT16" i="4"/>
  <c r="AS16" i="4"/>
  <c r="AR16" i="4"/>
  <c r="AQ16" i="4"/>
  <c r="AP16" i="4"/>
  <c r="AP17" i="3"/>
  <c r="AQ17" i="3"/>
  <c r="AR17" i="3"/>
  <c r="BD17" i="3" s="1"/>
  <c r="BE17" i="3" s="1"/>
  <c r="AS17" i="3"/>
  <c r="AT17" i="3"/>
  <c r="AU17" i="3"/>
  <c r="AV17" i="3"/>
  <c r="AW17" i="3"/>
  <c r="AX17" i="3"/>
  <c r="AY17" i="3"/>
  <c r="AZ17" i="3"/>
  <c r="BA17" i="3"/>
  <c r="BB17" i="3"/>
  <c r="BC17" i="3"/>
  <c r="AP18" i="3"/>
  <c r="AQ18" i="3"/>
  <c r="AR18" i="3"/>
  <c r="BD18" i="3" s="1"/>
  <c r="BE18" i="3" s="1"/>
  <c r="AS18" i="3"/>
  <c r="AT18" i="3"/>
  <c r="AU18" i="3"/>
  <c r="AV18" i="3"/>
  <c r="AW18" i="3"/>
  <c r="AX18" i="3"/>
  <c r="AY18" i="3"/>
  <c r="AZ18" i="3"/>
  <c r="BA18" i="3"/>
  <c r="BB18" i="3"/>
  <c r="BC18" i="3"/>
  <c r="AP19" i="3"/>
  <c r="AQ19" i="3"/>
  <c r="AR19" i="3"/>
  <c r="BD19" i="3" s="1"/>
  <c r="BE19" i="3" s="1"/>
  <c r="AS19" i="3"/>
  <c r="AT19" i="3"/>
  <c r="AU19" i="3"/>
  <c r="AV19" i="3"/>
  <c r="AW19" i="3"/>
  <c r="AX19" i="3"/>
  <c r="AY19" i="3"/>
  <c r="AZ19" i="3"/>
  <c r="BA19" i="3"/>
  <c r="BB19" i="3"/>
  <c r="BC19" i="3"/>
  <c r="AP20" i="3"/>
  <c r="AQ20" i="3"/>
  <c r="AR20" i="3"/>
  <c r="BD20" i="3" s="1"/>
  <c r="BE20" i="3" s="1"/>
  <c r="AS20" i="3"/>
  <c r="AT20" i="3"/>
  <c r="AU20" i="3"/>
  <c r="AV20" i="3"/>
  <c r="AW20" i="3"/>
  <c r="AX20" i="3"/>
  <c r="AY20" i="3"/>
  <c r="AZ20" i="3"/>
  <c r="BA20" i="3"/>
  <c r="BB20" i="3"/>
  <c r="BC20" i="3"/>
  <c r="AP21" i="3"/>
  <c r="AQ21" i="3"/>
  <c r="AR21" i="3"/>
  <c r="BD21" i="3" s="1"/>
  <c r="BE21" i="3" s="1"/>
  <c r="AS21" i="3"/>
  <c r="AT21" i="3"/>
  <c r="AU21" i="3"/>
  <c r="AV21" i="3"/>
  <c r="AW21" i="3"/>
  <c r="AX21" i="3"/>
  <c r="AY21" i="3"/>
  <c r="AZ21" i="3"/>
  <c r="BA21" i="3"/>
  <c r="BB21" i="3"/>
  <c r="BC21" i="3"/>
  <c r="BE16" i="3"/>
  <c r="BD16" i="3"/>
  <c r="BC16" i="3"/>
  <c r="BB16" i="3"/>
  <c r="BA16" i="3"/>
  <c r="AZ16" i="3"/>
  <c r="AY16" i="3"/>
  <c r="AX16" i="3"/>
  <c r="AW16" i="3"/>
  <c r="AV16" i="3"/>
  <c r="AU16" i="3"/>
  <c r="AT16" i="3"/>
  <c r="AS16" i="3"/>
  <c r="AR16" i="3"/>
  <c r="AQ16" i="3"/>
  <c r="AP16" i="3"/>
  <c r="AJ24" i="6" l="1"/>
  <c r="AI21" i="6"/>
  <c r="AK21" i="6" s="1"/>
  <c r="AJ21" i="6"/>
  <c r="AI22" i="6"/>
  <c r="AK22" i="6" s="1"/>
  <c r="AJ22" i="6"/>
  <c r="AI23" i="6"/>
  <c r="AJ23" i="6"/>
  <c r="AK23" i="6" s="1"/>
  <c r="AJ18" i="6"/>
  <c r="AI19" i="6"/>
  <c r="AK19" i="6" s="1"/>
  <c r="AJ19" i="6"/>
  <c r="AI20" i="6"/>
  <c r="AK20" i="6" s="1"/>
  <c r="AJ20" i="6"/>
  <c r="AK16" i="6"/>
  <c r="AI16" i="6"/>
  <c r="AE24" i="6"/>
  <c r="AF20" i="6"/>
  <c r="AF21" i="6"/>
  <c r="AF22" i="6"/>
  <c r="AF23" i="6"/>
  <c r="AC24" i="6"/>
  <c r="AB24" i="6"/>
  <c r="AA24" i="6"/>
  <c r="Z24" i="6"/>
  <c r="AD23" i="6"/>
  <c r="AD22" i="6"/>
  <c r="AD21" i="6"/>
  <c r="AD20" i="6"/>
  <c r="W24" i="6"/>
  <c r="V24" i="6"/>
  <c r="U24" i="6"/>
  <c r="U22" i="6"/>
  <c r="W22" i="6"/>
  <c r="U23" i="6"/>
  <c r="W23" i="6"/>
  <c r="U18" i="6"/>
  <c r="W18" i="6" s="1"/>
  <c r="U19" i="6"/>
  <c r="W19" i="6"/>
  <c r="U20" i="6"/>
  <c r="W20" i="6" s="1"/>
  <c r="U21" i="6"/>
  <c r="W21" i="6"/>
  <c r="T24" i="6"/>
  <c r="S24" i="6"/>
  <c r="R24" i="6"/>
  <c r="Q24" i="6"/>
  <c r="L22" i="6"/>
  <c r="N22" i="6"/>
  <c r="L23" i="6"/>
  <c r="N23" i="6"/>
  <c r="L18" i="6"/>
  <c r="N18" i="6" s="1"/>
  <c r="L19" i="6"/>
  <c r="N19" i="6"/>
  <c r="L20" i="6"/>
  <c r="N20" i="6" s="1"/>
  <c r="L21" i="6"/>
  <c r="N21" i="6"/>
  <c r="N16" i="6"/>
  <c r="L16" i="6"/>
  <c r="K24" i="6"/>
  <c r="J24" i="6"/>
  <c r="I24" i="6"/>
  <c r="H24" i="6"/>
  <c r="M24" i="6"/>
  <c r="AJ32" i="5"/>
  <c r="AJ19" i="5"/>
  <c r="AJ20" i="5"/>
  <c r="AJ21" i="5"/>
  <c r="AJ22" i="5"/>
  <c r="AK22" i="5" s="1"/>
  <c r="AJ23" i="5"/>
  <c r="AJ24" i="5"/>
  <c r="AJ25" i="5"/>
  <c r="AJ26" i="5"/>
  <c r="AK26" i="5" s="1"/>
  <c r="AJ27" i="5"/>
  <c r="AJ28" i="5"/>
  <c r="AJ29" i="5"/>
  <c r="AJ30" i="5"/>
  <c r="AK30" i="5" s="1"/>
  <c r="AJ31" i="5"/>
  <c r="AK31" i="5"/>
  <c r="AK24" i="5"/>
  <c r="AK27" i="5"/>
  <c r="AK28" i="5"/>
  <c r="AK29" i="5"/>
  <c r="AK19" i="5"/>
  <c r="AK20" i="5"/>
  <c r="AK21" i="5"/>
  <c r="AK23" i="5"/>
  <c r="L29" i="5"/>
  <c r="L30" i="5"/>
  <c r="L31" i="5"/>
  <c r="L20" i="5"/>
  <c r="L21" i="5"/>
  <c r="L22" i="5"/>
  <c r="L23" i="5"/>
  <c r="L32" i="5" s="1"/>
  <c r="L24" i="5"/>
  <c r="L25" i="5"/>
  <c r="L26" i="5"/>
  <c r="L27" i="5"/>
  <c r="AI27" i="5" s="1"/>
  <c r="L28" i="5"/>
  <c r="AI31" i="5"/>
  <c r="AI24" i="5"/>
  <c r="AI25" i="5"/>
  <c r="AK25" i="5" s="1"/>
  <c r="AI26" i="5"/>
  <c r="AI28" i="5"/>
  <c r="AI29" i="5"/>
  <c r="AI30" i="5"/>
  <c r="AI17" i="5"/>
  <c r="AI18" i="5"/>
  <c r="AI19" i="5"/>
  <c r="AI20" i="5"/>
  <c r="AI21" i="5"/>
  <c r="AI22" i="5"/>
  <c r="AI23" i="5"/>
  <c r="AI16" i="5"/>
  <c r="AD30" i="5"/>
  <c r="AF30" i="5" s="1"/>
  <c r="AD31" i="5"/>
  <c r="AD25" i="5"/>
  <c r="AD26" i="5"/>
  <c r="AD27" i="5"/>
  <c r="AD28" i="5"/>
  <c r="AF28" i="5" s="1"/>
  <c r="AD29" i="5"/>
  <c r="AD18" i="5"/>
  <c r="AD19" i="5"/>
  <c r="AD20" i="5"/>
  <c r="AD21" i="5"/>
  <c r="AF21" i="5" s="1"/>
  <c r="AD22" i="5"/>
  <c r="AD23" i="5"/>
  <c r="AD24" i="5"/>
  <c r="AA32" i="5"/>
  <c r="AB32" i="5"/>
  <c r="AC32" i="5"/>
  <c r="AD32" i="5"/>
  <c r="AE32" i="5"/>
  <c r="Z32" i="5"/>
  <c r="W32" i="5"/>
  <c r="R32" i="5"/>
  <c r="S32" i="5"/>
  <c r="T32" i="5"/>
  <c r="U32" i="5"/>
  <c r="V32" i="5"/>
  <c r="Q32" i="5"/>
  <c r="M32" i="5"/>
  <c r="I32" i="5"/>
  <c r="J32" i="5"/>
  <c r="K32" i="5"/>
  <c r="H32" i="5"/>
  <c r="U29" i="5"/>
  <c r="U30" i="5"/>
  <c r="U31" i="5"/>
  <c r="U25" i="5"/>
  <c r="W25" i="5" s="1"/>
  <c r="U26" i="5"/>
  <c r="U27" i="5"/>
  <c r="U28" i="5"/>
  <c r="W28" i="5" s="1"/>
  <c r="U24" i="5"/>
  <c r="W24" i="5" s="1"/>
  <c r="U23" i="5"/>
  <c r="W23" i="5" s="1"/>
  <c r="W26" i="5"/>
  <c r="W27" i="5"/>
  <c r="W29" i="5"/>
  <c r="W30" i="5"/>
  <c r="W31" i="5"/>
  <c r="U22" i="5"/>
  <c r="W22" i="5" s="1"/>
  <c r="N26" i="5"/>
  <c r="N28" i="5"/>
  <c r="N29" i="5"/>
  <c r="N30" i="5"/>
  <c r="N31" i="5"/>
  <c r="N20" i="5"/>
  <c r="N21" i="5"/>
  <c r="N22" i="5"/>
  <c r="N24" i="5"/>
  <c r="N25" i="5"/>
  <c r="U21" i="5"/>
  <c r="W21" i="5" s="1"/>
  <c r="U20" i="5"/>
  <c r="W20" i="5" s="1"/>
  <c r="AF31" i="5"/>
  <c r="AF26" i="5"/>
  <c r="AF27" i="5"/>
  <c r="AF29" i="5"/>
  <c r="AF22" i="5"/>
  <c r="AF23" i="5"/>
  <c r="AF24" i="5"/>
  <c r="AF25" i="5"/>
  <c r="AF19" i="5"/>
  <c r="AF20" i="5"/>
  <c r="AI32" i="5" l="1"/>
  <c r="G10" i="5" s="1"/>
  <c r="N24" i="6"/>
  <c r="L24" i="6"/>
  <c r="AK32" i="5"/>
  <c r="E25" i="2"/>
  <c r="N32" i="5"/>
  <c r="N23" i="5"/>
  <c r="N27" i="5"/>
  <c r="AE21" i="1"/>
  <c r="AC21" i="1"/>
  <c r="AB21" i="1"/>
  <c r="AA21" i="1"/>
  <c r="Z21" i="1"/>
  <c r="V21" i="1"/>
  <c r="T21" i="1"/>
  <c r="S21" i="1"/>
  <c r="R21" i="1"/>
  <c r="Q21" i="1"/>
  <c r="M21" i="1"/>
  <c r="K21" i="1"/>
  <c r="J21" i="1"/>
  <c r="I21" i="1"/>
  <c r="H21" i="1"/>
  <c r="AJ20" i="1"/>
  <c r="AD20" i="1"/>
  <c r="AF20" i="1" s="1"/>
  <c r="U20" i="1"/>
  <c r="W20" i="1" s="1"/>
  <c r="L20" i="1"/>
  <c r="N20" i="1" s="1"/>
  <c r="AJ19" i="1"/>
  <c r="AD19" i="1"/>
  <c r="AF19" i="1" s="1"/>
  <c r="U19" i="1"/>
  <c r="W19" i="1" s="1"/>
  <c r="L19" i="1"/>
  <c r="AJ18" i="1"/>
  <c r="AD18" i="1"/>
  <c r="AF18" i="1" s="1"/>
  <c r="U18" i="1"/>
  <c r="W18" i="1" s="1"/>
  <c r="L18" i="1"/>
  <c r="N18" i="1" s="1"/>
  <c r="AJ17" i="1"/>
  <c r="AD17" i="1"/>
  <c r="AF17" i="1" s="1"/>
  <c r="U17" i="1"/>
  <c r="W17" i="1" s="1"/>
  <c r="L17" i="1"/>
  <c r="AJ16" i="1"/>
  <c r="AD16" i="1"/>
  <c r="AD21" i="1" s="1"/>
  <c r="U16" i="1"/>
  <c r="L16" i="1"/>
  <c r="AI19" i="1" l="1"/>
  <c r="AK19" i="1" s="1"/>
  <c r="AJ21" i="1"/>
  <c r="L21" i="1"/>
  <c r="AI17" i="1"/>
  <c r="AK17" i="1" s="1"/>
  <c r="N19" i="1"/>
  <c r="U21" i="1"/>
  <c r="N17" i="1"/>
  <c r="AI16" i="1"/>
  <c r="AI18" i="1"/>
  <c r="AK18" i="1" s="1"/>
  <c r="AI20" i="1"/>
  <c r="AK20" i="1" s="1"/>
  <c r="N16" i="1"/>
  <c r="W16" i="1"/>
  <c r="W21" i="1" s="1"/>
  <c r="AF16" i="1"/>
  <c r="AF21" i="1" s="1"/>
  <c r="U19" i="5"/>
  <c r="W19" i="5" s="1"/>
  <c r="L19" i="5"/>
  <c r="N19" i="5" s="1"/>
  <c r="AJ18" i="5"/>
  <c r="AF18" i="5"/>
  <c r="AF32" i="5" s="1"/>
  <c r="U18" i="5"/>
  <c r="W18" i="5" s="1"/>
  <c r="L18" i="5"/>
  <c r="N18" i="5" s="1"/>
  <c r="AJ17" i="5"/>
  <c r="AD17" i="5"/>
  <c r="AF17" i="5" s="1"/>
  <c r="U17" i="5"/>
  <c r="W17" i="5" s="1"/>
  <c r="L17" i="5"/>
  <c r="AJ16" i="5"/>
  <c r="AK16" i="5" s="1"/>
  <c r="AD16" i="5"/>
  <c r="AF16" i="5" s="1"/>
  <c r="U16" i="5"/>
  <c r="W16" i="5" s="1"/>
  <c r="L16" i="5"/>
  <c r="N16" i="5" s="1"/>
  <c r="N21" i="1" l="1"/>
  <c r="AI21" i="1"/>
  <c r="AK16" i="1"/>
  <c r="AK21" i="1" s="1"/>
  <c r="AK17" i="5"/>
  <c r="N17" i="5"/>
  <c r="AK18" i="5"/>
  <c r="AD19" i="6"/>
  <c r="AF19" i="6" s="1"/>
  <c r="AD18" i="6"/>
  <c r="AJ17" i="6"/>
  <c r="AD17" i="6"/>
  <c r="AF17" i="6" s="1"/>
  <c r="U17" i="6"/>
  <c r="W17" i="6" s="1"/>
  <c r="L17" i="6"/>
  <c r="AJ16" i="6"/>
  <c r="AD16" i="6"/>
  <c r="AF16" i="6" s="1"/>
  <c r="U16" i="6"/>
  <c r="W16" i="6" s="1"/>
  <c r="N8" i="6"/>
  <c r="L8" i="5"/>
  <c r="AE22" i="4"/>
  <c r="AC22" i="4"/>
  <c r="AB22" i="4"/>
  <c r="AA22" i="4"/>
  <c r="Z22" i="4"/>
  <c r="V22" i="4"/>
  <c r="T22" i="4"/>
  <c r="S22" i="4"/>
  <c r="R22" i="4"/>
  <c r="Q22" i="4"/>
  <c r="M22" i="4"/>
  <c r="K22" i="4"/>
  <c r="J22" i="4"/>
  <c r="I22" i="4"/>
  <c r="H22" i="4"/>
  <c r="AJ21" i="4"/>
  <c r="AD21" i="4"/>
  <c r="AF21" i="4" s="1"/>
  <c r="U21" i="4"/>
  <c r="W21" i="4" s="1"/>
  <c r="L21" i="4"/>
  <c r="AJ20" i="4"/>
  <c r="AD20" i="4"/>
  <c r="AF20" i="4" s="1"/>
  <c r="U20" i="4"/>
  <c r="W20" i="4" s="1"/>
  <c r="L20" i="4"/>
  <c r="N20" i="4" s="1"/>
  <c r="AJ19" i="4"/>
  <c r="AD19" i="4"/>
  <c r="AF19" i="4" s="1"/>
  <c r="U19" i="4"/>
  <c r="W19" i="4" s="1"/>
  <c r="L19" i="4"/>
  <c r="N19" i="4" s="1"/>
  <c r="AJ18" i="4"/>
  <c r="AD18" i="4"/>
  <c r="AF18" i="4" s="1"/>
  <c r="U18" i="4"/>
  <c r="W18" i="4" s="1"/>
  <c r="L18" i="4"/>
  <c r="N18" i="4" s="1"/>
  <c r="AJ17" i="4"/>
  <c r="AD17" i="4"/>
  <c r="AF17" i="4" s="1"/>
  <c r="U17" i="4"/>
  <c r="W17" i="4" s="1"/>
  <c r="L17" i="4"/>
  <c r="AJ16" i="4"/>
  <c r="AD16" i="4"/>
  <c r="AF16" i="4"/>
  <c r="U16" i="4"/>
  <c r="L16" i="4"/>
  <c r="N16" i="4" s="1"/>
  <c r="N8" i="4"/>
  <c r="AE22" i="3"/>
  <c r="AC22" i="3"/>
  <c r="AB22" i="3"/>
  <c r="AA22" i="3"/>
  <c r="Z22" i="3"/>
  <c r="V22" i="3"/>
  <c r="T22" i="3"/>
  <c r="S22" i="3"/>
  <c r="Q22" i="3"/>
  <c r="M22" i="3"/>
  <c r="K22" i="3"/>
  <c r="J22" i="3"/>
  <c r="I22" i="3"/>
  <c r="H22" i="3"/>
  <c r="AJ21" i="3"/>
  <c r="AD21" i="3"/>
  <c r="AF21" i="3" s="1"/>
  <c r="U21" i="3"/>
  <c r="L21" i="3"/>
  <c r="N21" i="3" s="1"/>
  <c r="AJ20" i="3"/>
  <c r="AD20" i="3"/>
  <c r="AF20" i="3" s="1"/>
  <c r="U20" i="3"/>
  <c r="W20" i="3" s="1"/>
  <c r="L20" i="3"/>
  <c r="AI20" i="3" s="1"/>
  <c r="AJ19" i="3"/>
  <c r="AD19" i="3"/>
  <c r="AF19" i="3" s="1"/>
  <c r="U19" i="3"/>
  <c r="W19" i="3" s="1"/>
  <c r="L19" i="3"/>
  <c r="N19" i="3" s="1"/>
  <c r="AJ18" i="3"/>
  <c r="AD18" i="3"/>
  <c r="AF18" i="3"/>
  <c r="U18" i="3"/>
  <c r="L18" i="3"/>
  <c r="N18" i="3" s="1"/>
  <c r="AJ17" i="3"/>
  <c r="AD17" i="3"/>
  <c r="AF17" i="3"/>
  <c r="U17" i="3"/>
  <c r="W17" i="3" s="1"/>
  <c r="L17" i="3"/>
  <c r="N17" i="3" s="1"/>
  <c r="AJ16" i="3"/>
  <c r="AJ22" i="3" s="1"/>
  <c r="AD16" i="3"/>
  <c r="AF16" i="3" s="1"/>
  <c r="U16" i="3"/>
  <c r="L16" i="3"/>
  <c r="N16" i="3"/>
  <c r="N8" i="3"/>
  <c r="AJ22" i="4"/>
  <c r="AI18" i="3"/>
  <c r="AK18" i="3" s="1"/>
  <c r="AI19" i="3"/>
  <c r="AK19" i="3" s="1"/>
  <c r="AI19" i="4"/>
  <c r="AK19" i="4" s="1"/>
  <c r="AD22" i="4"/>
  <c r="W18" i="3"/>
  <c r="N8" i="1"/>
  <c r="E26" i="2" l="1"/>
  <c r="I10" i="1"/>
  <c r="AF18" i="6"/>
  <c r="AF24" i="6" s="1"/>
  <c r="AD24" i="6"/>
  <c r="AI18" i="6"/>
  <c r="AK20" i="3"/>
  <c r="AI22" i="3"/>
  <c r="L22" i="3"/>
  <c r="N20" i="3"/>
  <c r="N22" i="3" s="1"/>
  <c r="AI21" i="3"/>
  <c r="AK21" i="3" s="1"/>
  <c r="AI21" i="4"/>
  <c r="AK21" i="4" s="1"/>
  <c r="AF22" i="3"/>
  <c r="W21" i="3"/>
  <c r="U22" i="3"/>
  <c r="AI17" i="3"/>
  <c r="AK17" i="3" s="1"/>
  <c r="AD22" i="3"/>
  <c r="AI16" i="3"/>
  <c r="AK16" i="3" s="1"/>
  <c r="W16" i="3"/>
  <c r="N21" i="4"/>
  <c r="L22" i="4"/>
  <c r="AI20" i="4"/>
  <c r="AK20" i="4" s="1"/>
  <c r="AF22" i="4"/>
  <c r="AI17" i="4"/>
  <c r="AK17" i="4" s="1"/>
  <c r="AI18" i="4"/>
  <c r="AK18" i="4" s="1"/>
  <c r="U22" i="4"/>
  <c r="N17" i="4"/>
  <c r="N22" i="4" s="1"/>
  <c r="W16" i="4"/>
  <c r="W22" i="4" s="1"/>
  <c r="AI16" i="4"/>
  <c r="AI17" i="6"/>
  <c r="AK17" i="6" s="1"/>
  <c r="N17" i="6"/>
  <c r="AI24" i="6" l="1"/>
  <c r="E27" i="2" s="1"/>
  <c r="AK18" i="6"/>
  <c r="AK24" i="6" s="1"/>
  <c r="E23" i="2"/>
  <c r="I10" i="3"/>
  <c r="W22" i="3"/>
  <c r="AK22" i="3"/>
  <c r="AI22" i="4"/>
  <c r="AK16" i="4"/>
  <c r="AK22" i="4" s="1"/>
  <c r="I10" i="6" l="1"/>
  <c r="I10" i="4"/>
  <c r="E24" i="2"/>
  <c r="E28" i="2"/>
</calcChain>
</file>

<file path=xl/sharedStrings.xml><?xml version="1.0" encoding="utf-8"?>
<sst xmlns="http://schemas.openxmlformats.org/spreadsheetml/2006/main" count="628" uniqueCount="204">
  <si>
    <t>Programa Operativo Anual  2016</t>
  </si>
  <si>
    <t>Anexo B. Calendarización, Seguimiento y Evaluación de acciones por cada objetivo.</t>
  </si>
  <si>
    <t>Presupuesto Autorizado</t>
  </si>
  <si>
    <t xml:space="preserve">Evaluacion del Objetivo: </t>
  </si>
  <si>
    <t xml:space="preserve">Area : </t>
  </si>
  <si>
    <t xml:space="preserve">Indicador: </t>
  </si>
  <si>
    <t>Acciones Realizadas/ Acciones programdas *100 ( AR/AP)*100</t>
  </si>
  <si>
    <t xml:space="preserve">Ejecutor del Objetivo : </t>
  </si>
  <si>
    <t xml:space="preserve">Puesto del Ejecutor: </t>
  </si>
  <si>
    <t>Acción</t>
  </si>
  <si>
    <t>ENERO</t>
  </si>
  <si>
    <t>FEBRERO</t>
  </si>
  <si>
    <t>MARZO</t>
  </si>
  <si>
    <t>ABRIL</t>
  </si>
  <si>
    <t>1 er SEGUIMIENTO</t>
  </si>
  <si>
    <t>MAYO</t>
  </si>
  <si>
    <t>JUNIO</t>
  </si>
  <si>
    <t>JULIO</t>
  </si>
  <si>
    <t>AGOSTO</t>
  </si>
  <si>
    <t>2 do  SEGUIMIENTO</t>
  </si>
  <si>
    <t>SEPTIEMBRE</t>
  </si>
  <si>
    <t>OCTUBRE</t>
  </si>
  <si>
    <t>NOVIEMBRE</t>
  </si>
  <si>
    <t>DICIEMBRE</t>
  </si>
  <si>
    <t>3 er SEGUIMIENTO</t>
  </si>
  <si>
    <t>TOTAL DE PRESUPUESTO</t>
  </si>
  <si>
    <t>Evaluación Anual</t>
  </si>
  <si>
    <t>Situación de la Acción</t>
  </si>
  <si>
    <t>Especifica</t>
  </si>
  <si>
    <t>Descripción</t>
  </si>
  <si>
    <t>Programado</t>
  </si>
  <si>
    <t>Sub Total Programado</t>
  </si>
  <si>
    <t>Ejecutado</t>
  </si>
  <si>
    <t>Saldo</t>
  </si>
  <si>
    <t>Evidencia de la acción</t>
  </si>
  <si>
    <t>Ejercido</t>
  </si>
  <si>
    <t>Valor</t>
  </si>
  <si>
    <t>Limitaciónes</t>
  </si>
  <si>
    <t>Reprogramar</t>
  </si>
  <si>
    <t>Eliminar</t>
  </si>
  <si>
    <t>%</t>
  </si>
  <si>
    <t>Justificacion</t>
  </si>
  <si>
    <t>NR</t>
  </si>
  <si>
    <t>Ninguna</t>
  </si>
  <si>
    <t>SUB - TOTAL</t>
  </si>
  <si>
    <t>Nota: Llene este formato por cada objetivo particular</t>
  </si>
  <si>
    <t>Formato:</t>
  </si>
  <si>
    <t>Código: PL-F-01-3</t>
  </si>
  <si>
    <t>Fecha: Octubre de 2013</t>
  </si>
  <si>
    <t>Rev. 5</t>
  </si>
  <si>
    <t>Pág. 1 de 1</t>
  </si>
  <si>
    <t>Nombre de la Unidad:</t>
  </si>
  <si>
    <t>Fecha:</t>
  </si>
  <si>
    <t>Institucional</t>
  </si>
  <si>
    <t>Unidad Académica o Administrativa</t>
  </si>
  <si>
    <t>Misión</t>
  </si>
  <si>
    <t>Visión</t>
  </si>
  <si>
    <t>Políticas Institucionales</t>
  </si>
  <si>
    <t>Función</t>
  </si>
  <si>
    <t>Autoevaluación</t>
  </si>
  <si>
    <t>Objetivos del Plan Estatal relacionados con la Unidad Académica o Administrativa</t>
  </si>
  <si>
    <t>FODA</t>
  </si>
  <si>
    <t>Fortalezas</t>
  </si>
  <si>
    <t>Oportunidades</t>
  </si>
  <si>
    <t>Objetivos del PID relacionados con la función de la Unidad Académica o Administrativa</t>
  </si>
  <si>
    <t xml:space="preserve"> Debilidades                 </t>
  </si>
  <si>
    <t>Amenazas</t>
  </si>
  <si>
    <t>Objetivos particulares del POA</t>
  </si>
  <si>
    <t>Presupuesto</t>
  </si>
  <si>
    <t>Meta</t>
  </si>
  <si>
    <t xml:space="preserve"> A. Marco Institucional y de la Unidad Académica o Administrativa , Objetivos Particulares.</t>
  </si>
  <si>
    <t>Código:  PL-F-01-3</t>
  </si>
  <si>
    <t>Partida Presupuestal</t>
  </si>
  <si>
    <t>Descripción de los logros</t>
  </si>
  <si>
    <t>Fecha: Septiembre de 2015</t>
  </si>
  <si>
    <t>Rev. 6</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</si>
  <si>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</si>
  <si>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</si>
  <si>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MC. Luis Álvarez Ochoa</t>
  </si>
  <si>
    <t>Secretario Académico</t>
  </si>
  <si>
    <t>Nombre de la Secretaria ó Dirección: SECRETARÍA ACADÉMICA</t>
  </si>
  <si>
    <r>
      <t>q</t>
    </r>
    <r>
      <rPr>
        <sz val="7"/>
        <color indexed="8"/>
        <rFont val="Times New Roman"/>
        <family val="1"/>
      </rPr>
      <t xml:space="preserve">  </t>
    </r>
    <r>
      <rPr>
        <sz val="10"/>
        <color indexed="8"/>
        <rFont val="Tahoma"/>
        <family val="2"/>
      </rPr>
      <t>La carrera de Ingeniería Industrial da lugar a una formación integral en conocimientos, capacidades, habilidades, destrezas, actitudes y valores acorde con las necesidades regionales que le permite profundizar en un área específica de aplicación para atender las demandas del sector productivo y social.</t>
    </r>
  </si>
  <si>
    <t>El plan de estiudiios es pertinente ya que está referenciado al desarrollo del estado y la región. Pero no se puede hacer una valoración exacta ya que no se ha desarrollado un estudio de seguiemiento de egresados. La investigación y desarrollo tecnológico ha traido importantes proyectos al PE</t>
  </si>
  <si>
    <t xml:space="preserve"> Identificar las necesidades de profesionales relacionados con las ingenierías a través de la consulta a los diversos sectores de la sociedad
 Desarrollar el diseño curricular de las nuevas carreras de pregrado y posgrado así como el de los programas de educación continua y a distancia que ofertará la UPTx.
 Realizar la gestión necesaria para la óptima operación de todos los programas educativos.
 Contar con profesores y alumnos capacitados en la Educación Basada en Competencias, a través de Cursos-Talleres de Inducción
 Evaluar los programas por CIEES por medio del ajuste de los indicadores de la Universidad a las recomendaciones CIEES.
 Asegurar la calidad de los programas educativos.
 Promover la adquisición de nuevas habilidades y técnicas didácticas por parte del personal académico para el mejoramiento de su desempeño
 Aplicar efectivamente el modelo EBC
 Fortalecer las acciones de acompañamiento a los estudiantes
 Establecer un sistema de estímulos y reconocimientos a los docentes en base a un proceso de evaluación continua considerando rendimiento, acciones y logro de objetivos.
 Desarrollar una forma diferente de concebir el aprendizaje, en la utilización de métodos pedagógicos y tecnologías educativas y en la definición de los roles de los actores fundamentales de la educación superior
 Impulsar la consolidación de los Cuerpos Académicos
 Mejorar los procesos de organización, seguimiento y evaluación de los proyectos de investigación.
 Incrementar la producción científica de los profesores de tiempo completo dedicados a la investigación, en su modalidad básica, tecnológica y aplicada.
 Consolidar el programa de tutorías y asesorías con la acreditación de maestros como tutores, con capacitación permanente
 Fortalecer la Vinculación empresarial para ofrecer a los profesionales egresados oportunidades de empleo.
 Fortalecer el proceso de aprendizaje mediante el adecuado funcionamiento de  laboratorios y talleres.
 Desarrollar y mantener actualizado un marco normativo acorde al modelo educativo, que dé sustento a la existencia y operatividad de la UPTx Evaluar periódicamente los planes de desarrollo y programas operativos anuales de la universidad para reorientar las políticas, objetivos, estrategias y metas planteadas.
</t>
  </si>
  <si>
    <t> El PE de Ingeniería Industrial es pertinente a las necesidades del sector empresarial y social, fundamentado en el estudio de viabilidad realizado para la creación de la UPT.
 Los profesores cumplen con el perfil del PE y el 81% cuentan con el grado de maestría, conforme al perfil del mismo y el resto está en proceso de obtención.
 Alta orientación al desarrollo humano integrado en los planes de estudio. Aprendizaje del idioma alemán mediante cursos especiales
 El PE considera a un segundo idioma de forma obligatoria.
 Incorporación de las TIC´S en el PE.
 Se otorgan becas de manutención.
 Alto compromiso institucional de la planta docente para el desarrollo de proyectos y trabajo académico.
 Certificación de los principales procesos académicos del Programa Educativo bajo la norma ISO 9001:2000. 
- Aprendizaje del idioma alemán mediante cursos especiales.</t>
  </si>
  <si>
    <t>Crecientes inversiones en el sector automotriz. Una progresiva conversión de los empleos en el sector público al industrial. Mayor aporte de la industria manufacturera al PIB nacional. Especialización del capital humano en ramos automotrices. Aparición de aglomerados incipientes en el ramo textil. Creciente relación entre la UPTlax y empresas de la ergión. Aporte en el crecimiento de las PYMES de la región.</t>
  </si>
  <si>
    <r>
      <t xml:space="preserve">En la Universidad Politécnica de Tlaxcala formamos profesionales competentes, bajo un sistema de calidad congruente con las necesidades del desarrollo tecnológico, empresarial, social y sustentable del entorno,  orientado a la mejora continua.
</t>
    </r>
    <r>
      <rPr>
        <b/>
        <sz val="9"/>
        <color indexed="8"/>
        <rFont val="Tahoma"/>
        <family val="2"/>
      </rPr>
      <t>Valores</t>
    </r>
    <r>
      <rPr>
        <sz val="9"/>
        <color indexed="8"/>
        <rFont val="Tahoma"/>
        <family val="2"/>
      </rPr>
      <t xml:space="preserve">
</t>
    </r>
    <r>
      <rPr>
        <b/>
        <sz val="9"/>
        <color indexed="8"/>
        <rFont val="Tahoma"/>
        <family val="2"/>
      </rPr>
      <t xml:space="preserve">Respeto. </t>
    </r>
    <r>
      <rPr>
        <sz val="9"/>
        <color indexed="8"/>
        <rFont val="Tahoma"/>
        <family val="2"/>
      </rPr>
      <t xml:space="preserve">A la diversidad de pensamiento y cultura, a la institución y a lo que ésta representa para el desarrollo social.
</t>
    </r>
    <r>
      <rPr>
        <b/>
        <sz val="9"/>
        <color indexed="8"/>
        <rFont val="Tahoma"/>
        <family val="2"/>
      </rPr>
      <t xml:space="preserve">Honestidad. </t>
    </r>
    <r>
      <rPr>
        <sz val="9"/>
        <color indexed="8"/>
        <rFont val="Tahoma"/>
        <family val="2"/>
      </rPr>
      <t xml:space="preserve">Que hace posible el compromiso en el trabajo individual, colectivo, y la confianza en la actuación cotidiana.
</t>
    </r>
    <r>
      <rPr>
        <b/>
        <sz val="9"/>
        <color indexed="8"/>
        <rFont val="Tahoma"/>
        <family val="2"/>
      </rPr>
      <t xml:space="preserve">Lealtad. </t>
    </r>
    <r>
      <rPr>
        <sz val="9"/>
        <color indexed="8"/>
        <rFont val="Tahoma"/>
        <family val="2"/>
      </rPr>
      <t xml:space="preserve">Expresada en la identidad y orgullo de formar parte del PE.
</t>
    </r>
    <r>
      <rPr>
        <b/>
        <sz val="9"/>
        <color indexed="8"/>
        <rFont val="Tahoma"/>
        <family val="2"/>
      </rPr>
      <t xml:space="preserve">Disciplina. </t>
    </r>
    <r>
      <rPr>
        <sz val="9"/>
        <color indexed="8"/>
        <rFont val="Tahoma"/>
        <family val="2"/>
      </rPr>
      <t xml:space="preserve">Para garantizar el cumplimiento de las metas previstas para alcanzar los grandes propósitos planteados.
</t>
    </r>
    <r>
      <rPr>
        <b/>
        <sz val="9"/>
        <color indexed="8"/>
        <rFont val="Tahoma"/>
        <family val="2"/>
      </rPr>
      <t xml:space="preserve">Calidad. </t>
    </r>
    <r>
      <rPr>
        <sz val="9"/>
        <color indexed="8"/>
        <rFont val="Tahoma"/>
        <family val="2"/>
      </rPr>
      <t xml:space="preserve">Como norma permanente que rige la vida universitaria en el logro de la excelencia.
</t>
    </r>
    <r>
      <rPr>
        <b/>
        <sz val="9"/>
        <color indexed="8"/>
        <rFont val="Tahoma"/>
        <family val="2"/>
      </rPr>
      <t xml:space="preserve">Colaboración. </t>
    </r>
    <r>
      <rPr>
        <sz val="9"/>
        <color indexed="8"/>
        <rFont val="Tahoma"/>
        <family val="2"/>
      </rPr>
      <t xml:space="preserve">Como factor multiplicador de las capacidades universitarias.
</t>
    </r>
    <r>
      <rPr>
        <b/>
        <sz val="9"/>
        <color indexed="8"/>
        <rFont val="Tahoma"/>
        <family val="2"/>
      </rPr>
      <t xml:space="preserve">Libertad. </t>
    </r>
    <r>
      <rPr>
        <sz val="9"/>
        <color indexed="8"/>
        <rFont val="Tahoma"/>
        <family val="2"/>
      </rPr>
      <t xml:space="preserve">Como el ejercicio irrestricto de las ideas para impulsar la innovación y la mejora continua.
</t>
    </r>
    <r>
      <rPr>
        <b/>
        <sz val="9"/>
        <color indexed="8"/>
        <rFont val="Tahoma"/>
        <family val="2"/>
      </rPr>
      <t xml:space="preserve">Equidad. </t>
    </r>
    <r>
      <rPr>
        <sz val="9"/>
        <color indexed="8"/>
        <rFont val="Tahoma"/>
        <family val="2"/>
      </rPr>
      <t xml:space="preserve">En el acceso a oportunidades y beneficios.
</t>
    </r>
    <r>
      <rPr>
        <b/>
        <sz val="9"/>
        <color indexed="8"/>
        <rFont val="Tahoma"/>
        <family val="2"/>
      </rPr>
      <t xml:space="preserve">Tolerancia. </t>
    </r>
    <r>
      <rPr>
        <sz val="9"/>
        <color indexed="8"/>
        <rFont val="Tahoma"/>
        <family val="2"/>
      </rPr>
      <t xml:space="preserve">Respeto a las ideas, creencias o prácticas cuando son diferentes o contrarias a las propias.
</t>
    </r>
  </si>
  <si>
    <t>q  Formar profesionales competentes, impulsores del desarrollo empresarial y social, que contribuyan a la solución de problemas a través de la generación y aplicación del conocimiento tecnológico, con un alto nivel de competitividad, y una visión global, crítica y plural.</t>
  </si>
  <si>
    <t>q  El programa Educativo de Ingeniería Industrial es pertinente y flexible a las necesidades de la sociedad, ofertando un servicio de calidad para la formación de profesionales con un alto sentido ético y orientado al desarrollo humano y tecnológico.</t>
  </si>
  <si>
    <t xml:space="preserve"> Identificar las necesidades de profesionales relacionados con las ingenierías a través de la consulta a los diversos sectores de la sociedad
 Desarrollar el diseño curricular de las nuevas carreras de pregrado y posgrado así como el de los programas de educación continua y a distancia que ofertará la UPTx.
 Realizar la gestión necesaria para la óptima operación de todos los programas educativos.
 Contar con profesores y alumnos capacitados en la Educación Basada en Competencias, a través de Cursos-Talleres de Inducción
 Asegurar la calidad de los programas educativos.
 Promover la adquisición de nuevas habilidades y técnicas didácticas por parte del personal académico para el mejoramiento de su desempeño
 Aplicar efectivamente el modelo EBC
 Fortalecer las acciones de acompañamiento a los estudiantes
 Establecer un sistema de estímulos y reconocimientos a los docentes en base a un proceso de evaluación continua considerando rendimiento, acciones y logro de objetivos.
 Desarrollar una forma diferente de concebir el aprendizaje, en la utilización de métodos pedagógicos y tecnologías educativas y en la definición de los roles de los actores fundamentales de la educación superior
 Impulsar la consolidación de los Cuerpos Académicos
 Mejorar los procesos de organización, seguimiento y evaluación de los proyectos de investigación.
 Incrementar la producción científica de los profesores de tiempo completo dedicados a la investigación, en su modalidad básica, tecnológica y aplicada.
 Consolidar el programa de tutorías y asesorías con la acreditación de maestros como tutores, con capacitación permanente
 Fortalecer la Vinculación empresarial para ofrecer a los profesionales egresados oportunidades de empleo.
 Fortalecer el proceso de aprendizaje mediante el adecuado funcionamiento de  laboratorios y talleres.
 Desarrollar y mantener actualizado un marco normativo acorde al modelo educativo, que dé sustento a la existencia y operatividad de la UPTx Evaluar periódicamente los planes de desarrollo y programas operativos anuales de la universidad para reorientar las políticas, objetivos, estrategias y metas planteadas.
</t>
  </si>
  <si>
    <t xml:space="preserve">Objetivo 1: </t>
  </si>
  <si>
    <t xml:space="preserve"> Promover la movilidad docente y estudiantil a través de la obteneción de becas y la participación en cursos y foros en contextos nacionales y extranjeros, para incrementar sus competencias. </t>
  </si>
  <si>
    <t>Objetivo 2:</t>
  </si>
  <si>
    <t>Capacitar pemanentemente al personal docente para mejorar su desempeño y  el proceso de enseñanza - aprendizaje.</t>
  </si>
  <si>
    <t>Objetivo 3:</t>
  </si>
  <si>
    <t>Mantener  el buen funcionamiento de los laboratorios de ingeniería industrial, para la ejecución adecauda de las prácticas de los estudiantes.</t>
  </si>
  <si>
    <t>Objetivo 4:</t>
  </si>
  <si>
    <t>Objetivo 5:</t>
  </si>
  <si>
    <t>Monto Total del Presupuestado  Autorizado</t>
  </si>
  <si>
    <t>Directora del PE. de Ingeniería Industrial</t>
  </si>
  <si>
    <t>Mtro. Horacio Lima Gutiérrez</t>
  </si>
  <si>
    <t>Programa Educativo Ingeniería Industrial</t>
  </si>
  <si>
    <t>Director del Programa Educativo</t>
  </si>
  <si>
    <t>Promover que el 70% de los docentes utilizen herramientas tecnológicas disponibles en la UPTlax</t>
  </si>
  <si>
    <t>Propiciar el aprendizaje a distancia a través de conferencias y talleres con al menos una universidad extranjera</t>
  </si>
  <si>
    <t>Que los docentes del PE en ingeniería industrial utilicen la platarforma e-learning con fines formativos mediante asesoría permanente de un especialista en Tis</t>
  </si>
  <si>
    <t>Capacitar al 100% a la planta docente  en la  diversificar el uso de fuentes de aprendizaje alternas a los recursos gráficos</t>
  </si>
  <si>
    <t>Llevar a cabo cursos de capacitación técnica, competencia docente e inglés</t>
  </si>
  <si>
    <t>Promover la elaboración didáctico</t>
  </si>
  <si>
    <t>Fomentar la visita de estudiantes a empresas, foros, congresos, etc.</t>
  </si>
  <si>
    <t>Comprar consumibles para laboratorio de metrología, Taller de Lean Manufacturing, impresora de prototipos para desarrollar prácticas con los estudiantes</t>
  </si>
  <si>
    <t xml:space="preserve">Equipar máquina de medición </t>
  </si>
  <si>
    <t>cubrir el 100% de requerimientos de materiales para el correcto funcionamiento del laboratorio, oficinas y salones de clase</t>
  </si>
  <si>
    <t>Manteniento brazo ABB</t>
  </si>
  <si>
    <t xml:space="preserve">Impresora de prototipos en 3D </t>
  </si>
  <si>
    <t>Realizar la bitácora de registro de uso de equipos de laboratorio</t>
  </si>
  <si>
    <t>Realizar la bitácora de registro de alumnos que hacen uso del laboratorio</t>
  </si>
  <si>
    <t>Comprar y dar mantenimiento a cañones y persianas de los salones de clases</t>
  </si>
  <si>
    <t>Comprar bocinas, cable VGA para atender las demandas de la docencia</t>
  </si>
  <si>
    <t>Comprar impresora hp colo laserjet pro mfp m177fw</t>
  </si>
  <si>
    <t>Ing. Aurelio Alejandro Ayapantecatl Cuapio</t>
  </si>
  <si>
    <t>Encargado del Laboratorio de Indistrial</t>
  </si>
  <si>
    <t>Realizar un Congreso de Ingeniería industrial</t>
  </si>
  <si>
    <t>SECRETARIA ACADÉMICA - Programa Educativo Ingeniería Industrial</t>
  </si>
  <si>
    <t>Mejorar el proceso de estancias y estadías mediante un seguimiento puntual en los estudiantes y asi dismunir la deserción.</t>
  </si>
  <si>
    <t>Organizar la semana de la ingeniería en colaboración con los demás programas educativos</t>
  </si>
  <si>
    <t>50,000.00</t>
  </si>
  <si>
    <t>Posicionar a dos docentes y/o estudiantes en algún programa de universidad nacional, centro de investigación o empresa</t>
  </si>
  <si>
    <t xml:space="preserve">Realizar al 100% el servicio de mantenimiento para los equipos de laboratorio. </t>
  </si>
  <si>
    <t>Objetivo Particular 1:  Promover la movilidad docente y estudiantil a través de la participación en cursos, estancias empresariales en contextos nacionales y extranjeros, para incrementar las competencias de los participantes</t>
  </si>
  <si>
    <t xml:space="preserve">Promover a los docentes a estancias en empresas, centros de investigación u otras universidades </t>
  </si>
  <si>
    <t>Apoyar a estudiantes con buen desempeño a integrarse en proyectos de desarrollo tecnológico a través de becas</t>
  </si>
  <si>
    <t>Realizar proyectos de investigación, investigación aplicada o transferencia de tecnológica con empresas de la región, en los que el 100% de los PTC'S integrantes del CA y el 40% de los PTC's que no estan en un CA participe activamente, a partir de estos proyectos publicar los resultados generando productos académicos válidos para PRODEP</t>
  </si>
  <si>
    <t>Solicitar el equipamiento necesario para el buen funcionamiento del P.EParticipación de integrantes del CA con otros cuerpos académicos para el desarrollo de proyectos, publicaciones conjuntas, reuniones, participación en actividades académicas y de intercambio, sin olvidar integrar a estudiantes en los proyectos de investigación.</t>
  </si>
  <si>
    <t>Asistir a por lo menos dos cursos para fortalecer las capacidades de los integrantes del CA de ingeniería industrial orientadas a la investigación aplicada y a los requerimientos de la industria mediante   certificaciones y programas especializados de formación.</t>
  </si>
  <si>
    <t>Certificación de profesores de tiempo completo en una metodología de case mundial en el área de calidad o mejora continua para fortalecer las capacidades de desarrollo de proyectos y transferencia de tecnología del programa educativo hacia MIPYMES del sector autopartes.</t>
  </si>
  <si>
    <t>Asistir a cursos que fortalezcan las capacidades de especialización, investigación,  formulación de proyectos tecnológicos, cursos de alta calidad para apoyar la intenacionalización de profesores de tiempo completo tales como del idioma inglés.</t>
  </si>
  <si>
    <t>Establecer un programa de incentivos que permita una mayor  participación de profesores en la investigación y productividad académica.</t>
  </si>
  <si>
    <t>Establecer un incentivo económico y reconocimiento para los profesores de tiempo completo que durante al año cumplieron con sus actividades académicas propias del PE y que además sobresalen en la participación y generación de productos de investigación y académicos. La evalución se realizará mediante el portafolio de competencia de profesores de tiempo completo.</t>
  </si>
  <si>
    <t>Dar a conocer los resultados y la justificación de la evaluación a los profesores como un método de transparencia y claridad en el proceso de evaluación.</t>
  </si>
  <si>
    <t>Requision y compra de productos quimicos para realizaccion de prácticas .</t>
  </si>
  <si>
    <t>Requision y compra de aceites y lubricantes para las prácticas</t>
  </si>
  <si>
    <t>Calibraccion de equipo de medición ( vernier,  medidores de altura , etc.)</t>
  </si>
  <si>
    <t>Capacitación CALYPSO básico</t>
  </si>
  <si>
    <t>obtención de certificaciones en seis sigma, lean manufacturing, diseño CAD/CAM</t>
  </si>
  <si>
    <t xml:space="preserve">brindar servicios de apoyo a la docencia a través de reconocimientos </t>
  </si>
  <si>
    <t>Entregar camisas para elevar el sentido de pertenencia</t>
  </si>
  <si>
    <t>Llevar a cabo estudio de clima organizacional</t>
  </si>
  <si>
    <t>Obtención y generación demateriales didácticos como apoyo para el Proceso de Enseñanza Aprendizaje</t>
  </si>
  <si>
    <t>Cubrir el 100% de requerimientos de materiales para el correcto funcionamiento de la oficina y salones de clase</t>
  </si>
  <si>
    <t>Realizar reuniones de trabajo para el buen desempeño del P.E de Ingenieria Industrial y compra de papelería</t>
  </si>
  <si>
    <t>Compra de consumibles para desempeñar actividades propias del Programa Educativo.</t>
  </si>
  <si>
    <t>Compra y mantenimiento de cañones de los salones de clases para atender la demanda de los estudiantes</t>
  </si>
  <si>
    <t>Comprar bocinas, cable VGA para atender las demandas de la docencia y de los estudiantes</t>
  </si>
  <si>
    <t>Adquisición de muebles para oficina</t>
  </si>
  <si>
    <t>Participar en congresos internacionales de investigación permitiendo la difusión de las actividades de investigación de la UPTx tal como lo requiere CACEI, teniendo en cuenta los requisitos de calidad de publicaciones de PRODEP.  horaria de cada cuatrimestre</t>
  </si>
  <si>
    <t>Publicar por lo menos dos artículos a nivel internacional y dos libros para mejorar el nivel de habilitación actual del CA de ingeniería industrial a partir del desarrollo de proyectos de investigación acordes a las líneas de investigación y las necesidades de las MIPYMES de la región.</t>
  </si>
  <si>
    <t>Revisar y diagnosticar equipo de medición para su buen funcionamiento</t>
  </si>
  <si>
    <t>Dar mantenimiento y limpieza a equipos de laboratorios</t>
  </si>
  <si>
    <t xml:space="preserve"> Requision y compra de repuestos de kits de manufactura</t>
  </si>
  <si>
    <t>Mantenimiento a equipo menor de metrología</t>
  </si>
  <si>
    <t>DICIEMBRE -- 2015</t>
  </si>
  <si>
    <t>VIÁTICOS EN EL PAÍS</t>
  </si>
  <si>
    <t>MATERIALES Y ÚTILES DE IMPRESIÓN Y REPRODUCCIÓN</t>
  </si>
  <si>
    <t>CONGRESOS Y CONVENCIONES</t>
  </si>
  <si>
    <t>SERVICIOS DE CAPACITACIÓN</t>
  </si>
  <si>
    <t>VESTUARIO Y UNIFORMES</t>
  </si>
  <si>
    <t>SERVICIOS DE CONSULTORÍA ADMINISTRATIVA, PROCESOS, TÉCNICA Y EN TECNOLOGÍAS DE LA INFORMACIÓN</t>
  </si>
  <si>
    <t>OTROS MATERIALES Y ARTÍCULOS DE CONSTRUCCIÓN Y REPARACIÓN</t>
  </si>
  <si>
    <t>MATERIALES, ACCESORIOS Y SUMINISTROS DE LABORATORIO</t>
  </si>
  <si>
    <t>COMBUSTIBLES, LUBRICANTES, ADITIVOS, CARBÓN Y SUS DERIVADOS ADQUIRIDOS COMO MATERIA PRIMA</t>
  </si>
  <si>
    <t>OTROS PRODUCTOS QUÍMICOS</t>
  </si>
  <si>
    <t>INSTALACIÓN, REPARACIÓN Y MANTENIMIENTO DE EQUIPO E INSTRUMENTAL MÉDICO Y DE LABORATORIO</t>
  </si>
  <si>
    <t>INSTALACIÓN, REPARACIÓN Y MANTENIMIENTO DE MOBILIARIO Y EQUIPO DE ADMINISTRACIÓN, EDUCACIONAL Y RECREATIVO</t>
  </si>
  <si>
    <t>MATERIALES, ÚTILES Y EQUIPOS MENORES DE OFICINA</t>
  </si>
  <si>
    <t>MATERIALES, ÚTILES Y EQUIPOS MENORES DE TECNOLOGÍAS DE LA INFORMACIÓN Y COMUNICACIONES</t>
  </si>
  <si>
    <t>REFACCIONES Y ACCESORIOS MENORES DE EQUIPO DE CÓMPUTO Y TECNOLOGÍAS DE LA INFORMACIÓN</t>
  </si>
  <si>
    <t>EQUIPO DE CÓMPUTO Y DE TECNOLOGÍAS DE LA INFORMACIÓN</t>
  </si>
  <si>
    <t>EQUIPOS Y APARATOS AUDIOVISUALES</t>
  </si>
  <si>
    <t>SERVICIOS DE APOYO ADMINISTRATIVO, TRADUCCIÓN, FOTOCOPIADO E IMPRESIÓN</t>
  </si>
  <si>
    <t>Objetivo Particular 4: Mejorar los procesos académicos y administrativos para alcanzar la acreditación</t>
  </si>
  <si>
    <t>Objetivo Particular 5:  Incrementar la investigación y desarrollo tecnológico, que contribuya a generar alternativas de solución a las necesidades de organizaciones de la región, mediante el fortalecimiento de las líneas y actividades de investigación en el programa educativo.</t>
  </si>
  <si>
    <t>Incrementar la investigación y desarrollo tecnológico, que contribuya a generar alternativas de solución a las necesidades de organizaciones de la región, mediante el fortalecimiento de las líneas y actividades de investigación en el programa educativo.</t>
  </si>
  <si>
    <t>Objetivo Particular 2: Capacitar pemanentemente al personal docente para mejorar su desempeño y  el proceso de enseñanza - aprendizaje a través de un clima laboral estable.</t>
  </si>
  <si>
    <t>Objetivo Particular 3: Mantener  el buen funcionamiento de los laboratorios de ingeniería industrial, para la ejecución adecauda de las prácticas de los estudiantes.</t>
  </si>
  <si>
    <t>Incrementar el desarrollo de 2 proyectos de investigación y desarrollo tecnológico orientados a las necesidades de las MIPYMES de la región lo cual se validará al entregar un producto académico de alta calidad y válido para PRODEP por PTC.</t>
  </si>
  <si>
    <t>NI</t>
  </si>
  <si>
    <t>Partida</t>
  </si>
  <si>
    <t>Concepto</t>
  </si>
  <si>
    <t>Enero</t>
  </si>
  <si>
    <t>Febrero</t>
  </si>
  <si>
    <t>Marzo</t>
  </si>
  <si>
    <t>Abril</t>
  </si>
  <si>
    <t>Mayo</t>
  </si>
  <si>
    <t>Junio</t>
  </si>
  <si>
    <t>Julio</t>
  </si>
  <si>
    <t>Agosto</t>
  </si>
  <si>
    <t>Septiembre</t>
  </si>
  <si>
    <t>Octubre</t>
  </si>
  <si>
    <t>Noviembre</t>
  </si>
  <si>
    <t>Diciembre</t>
  </si>
  <si>
    <t>Anual</t>
  </si>
  <si>
    <t>Diferencia</t>
  </si>
  <si>
    <t>Ayudas sociales a personas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</si>
</sst>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6"/>
      <color theme="1"/>
      <name val="Tahoma"/>
      <family val="2"/>
    </font>
    <font>
      <b/>
      <sz val="14"/>
      <color theme="1"/>
      <name val="Tahoma"/>
      <family val="2"/>
    </font>
    <font>
      <sz val="14"/>
      <color theme="1"/>
      <name val="Tahoma"/>
      <family val="2"/>
    </font>
    <font>
      <b/>
      <sz val="14"/>
      <color theme="1"/>
      <name val="Calibri"/>
      <family val="2"/>
      <scheme val="minor"/>
    </font>
    <font>
      <b/>
      <sz val="12"/>
      <color theme="1"/>
      <name val="Tahoma"/>
      <family val="2"/>
    </font>
    <font>
      <b/>
      <sz val="11"/>
      <color theme="1"/>
      <name val="Tahoma"/>
      <family val="2"/>
    </font>
    <font>
      <b/>
      <sz val="9"/>
      <color theme="1"/>
      <name val="Tahoma"/>
      <family val="2"/>
    </font>
    <font>
      <sz val="9"/>
      <color theme="1"/>
      <name val="Tahoma"/>
      <family val="2"/>
    </font>
    <font>
      <b/>
      <sz val="12"/>
      <color theme="1"/>
      <name val="Calibri"/>
      <family val="2"/>
      <scheme val="minor"/>
    </font>
    <font>
      <b/>
      <sz val="16"/>
      <color theme="1"/>
      <name val="Calibri"/>
      <family val="2"/>
      <scheme val="minor"/>
    </font>
    <font>
      <b/>
      <sz val="8"/>
      <color theme="1"/>
      <name val="Tahoma"/>
      <family val="2"/>
    </font>
    <font>
      <b/>
      <sz val="10"/>
      <color theme="1"/>
      <name val="Tahoma"/>
      <family val="2"/>
    </font>
    <font>
      <sz val="10"/>
      <color theme="1"/>
      <name val="Tahoma"/>
      <family val="2"/>
    </font>
    <font>
      <b/>
      <sz val="9.5"/>
      <color theme="1"/>
      <name val="Tahoma"/>
      <family val="2"/>
    </font>
    <font>
      <sz val="9"/>
      <color indexed="8"/>
      <name val="Tahoma"/>
      <family val="2"/>
    </font>
    <font>
      <b/>
      <sz val="9"/>
      <color indexed="8"/>
      <name val="Tahoma"/>
      <family val="2"/>
    </font>
    <font>
      <sz val="10"/>
      <color indexed="8"/>
      <name val="Wingdings"/>
      <charset val="2"/>
    </font>
    <font>
      <sz val="10"/>
      <color indexed="8"/>
      <name val="Tahoma"/>
      <family val="2"/>
    </font>
    <font>
      <sz val="7"/>
      <color indexed="8"/>
      <name val="Times New Roman"/>
      <family val="1"/>
    </font>
    <font>
      <b/>
      <sz val="10"/>
      <color indexed="8"/>
      <name val="Tahoma"/>
      <family val="2"/>
    </font>
    <font>
      <sz val="9"/>
      <name val="Tahoma"/>
      <family val="2"/>
    </font>
  </fonts>
  <fills count="21">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E0E0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A585BD"/>
        <bgColor indexed="64"/>
      </patternFill>
    </fill>
    <fill>
      <patternFill patternType="solid">
        <fgColor rgb="FFBBB2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7E4F4"/>
        <bgColor indexed="64"/>
      </patternFill>
    </fill>
    <fill>
      <patternFill patternType="solid">
        <fgColor theme="4" tint="0.39997558519241921"/>
        <bgColor indexed="64"/>
      </patternFill>
    </fill>
    <fill>
      <patternFill patternType="solid">
        <fgColor rgb="FF8D64AC"/>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5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1"/>
      </top>
      <bottom/>
      <diagonal/>
    </border>
    <border>
      <left/>
      <right/>
      <top style="thick">
        <color theme="1"/>
      </top>
      <bottom/>
      <diagonal/>
    </border>
    <border>
      <left style="thin">
        <color theme="1"/>
      </left>
      <right/>
      <top style="thick">
        <color theme="1"/>
      </top>
      <bottom/>
      <diagonal/>
    </border>
    <border>
      <left/>
      <right style="medium">
        <color theme="1"/>
      </right>
      <top style="thick">
        <color theme="1"/>
      </top>
      <bottom/>
      <diagonal/>
    </border>
    <border>
      <left style="medium">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top style="thick">
        <color theme="1"/>
      </top>
      <bottom style="thin">
        <color theme="1"/>
      </bottom>
      <diagonal/>
    </border>
    <border>
      <left style="slantDashDot">
        <color theme="1"/>
      </left>
      <right style="thin">
        <color theme="1"/>
      </right>
      <top style="thick">
        <color theme="1"/>
      </top>
      <bottom style="thin">
        <color theme="1"/>
      </bottom>
      <diagonal/>
    </border>
    <border>
      <left style="thin">
        <color theme="1"/>
      </left>
      <right style="medium">
        <color theme="1"/>
      </right>
      <top style="thick">
        <color theme="1"/>
      </top>
      <bottom style="thin">
        <color theme="1"/>
      </bottom>
      <diagonal/>
    </border>
    <border>
      <left/>
      <right/>
      <top style="thick">
        <color theme="1"/>
      </top>
      <bottom style="dotted">
        <color rgb="FF000066"/>
      </bottom>
      <diagonal/>
    </border>
    <border>
      <left style="dotted">
        <color rgb="FF000066"/>
      </left>
      <right/>
      <top style="thick">
        <color theme="1"/>
      </top>
      <bottom style="dotted">
        <color rgb="FF000066"/>
      </bottom>
      <diagonal/>
    </border>
    <border>
      <left style="medium">
        <color rgb="FF000066"/>
      </left>
      <right/>
      <top style="thick">
        <color theme="1"/>
      </top>
      <bottom style="dotted">
        <color rgb="FF000066"/>
      </bottom>
      <diagonal/>
    </border>
    <border>
      <left style="medium">
        <color theme="1"/>
      </left>
      <right/>
      <top style="thick">
        <color theme="1"/>
      </top>
      <bottom/>
      <diagonal/>
    </border>
    <border>
      <left style="medium">
        <color theme="1" tint="4.9989318521683403E-2"/>
      </left>
      <right/>
      <top style="thick">
        <color theme="1"/>
      </top>
      <bottom/>
      <diagonal/>
    </border>
    <border>
      <left/>
      <right style="thick">
        <color theme="1"/>
      </right>
      <top style="thick">
        <color theme="1"/>
      </top>
      <bottom/>
      <diagonal/>
    </border>
    <border>
      <left style="thick">
        <color theme="1"/>
      </left>
      <right/>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slantDashDot">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dotted">
        <color rgb="FF000066"/>
      </right>
      <top/>
      <bottom/>
      <diagonal/>
    </border>
    <border>
      <left style="dotted">
        <color rgb="FF000066"/>
      </left>
      <right style="dotted">
        <color rgb="FF000066"/>
      </right>
      <top/>
      <bottom/>
      <diagonal/>
    </border>
    <border>
      <left style="dotted">
        <color rgb="FF000066"/>
      </left>
      <right style="medium">
        <color theme="1"/>
      </right>
      <top/>
      <bottom/>
      <diagonal/>
    </border>
    <border>
      <left/>
      <right/>
      <top style="dotted">
        <color rgb="FF000066"/>
      </top>
      <bottom style="dotted">
        <color rgb="FF000066"/>
      </bottom>
      <diagonal/>
    </border>
    <border>
      <left style="medium">
        <color theme="1" tint="4.9989318521683403E-2"/>
      </left>
      <right style="dotted">
        <color theme="1" tint="4.9989318521683403E-2"/>
      </right>
      <top style="dotted">
        <color theme="1" tint="4.9989318521683403E-2"/>
      </top>
      <bottom/>
      <diagonal/>
    </border>
    <border>
      <left/>
      <right style="dotted">
        <color rgb="FF000066"/>
      </right>
      <top style="dotted">
        <color rgb="FF000066"/>
      </top>
      <bottom style="dotted">
        <color rgb="FF000066"/>
      </bottom>
      <diagonal/>
    </border>
    <border>
      <left style="dotted">
        <color rgb="FF000066"/>
      </left>
      <right style="thick">
        <color theme="1"/>
      </right>
      <top style="dotted">
        <color rgb="FF000066"/>
      </top>
      <bottom style="dotted">
        <color rgb="FF000066"/>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slantDashDot">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dotted">
        <color rgb="FF000066"/>
      </top>
      <bottom/>
      <diagonal/>
    </border>
    <border>
      <left style="medium">
        <color theme="1" tint="4.9989318521683403E-2"/>
      </left>
      <right style="dotted">
        <color theme="1" tint="4.9989318521683403E-2"/>
      </right>
      <top/>
      <bottom style="medium">
        <color theme="1"/>
      </bottom>
      <diagonal/>
    </border>
    <border>
      <left/>
      <right style="dotted">
        <color rgb="FF000066"/>
      </right>
      <top style="dotted">
        <color rgb="FF000066"/>
      </top>
      <bottom/>
      <diagonal/>
    </border>
    <border>
      <left style="dotted">
        <color rgb="FF000066"/>
      </left>
      <right style="thick">
        <color theme="1"/>
      </right>
      <top style="dotted">
        <color rgb="FF000066"/>
      </top>
      <bottom/>
      <diagonal/>
    </border>
    <border>
      <left style="dotted">
        <color rgb="FF000066"/>
      </left>
      <right style="dotted">
        <color rgb="FF000066"/>
      </right>
      <top/>
      <bottom style="dotted">
        <color rgb="FF000066"/>
      </bottom>
      <diagonal/>
    </border>
    <border>
      <left style="dotted">
        <color rgb="FF000066"/>
      </left>
      <right/>
      <top/>
      <bottom style="dotted">
        <color rgb="FF000066"/>
      </bottom>
      <diagonal/>
    </border>
    <border>
      <left style="slantDashDot">
        <color theme="1"/>
      </left>
      <right style="dotted">
        <color rgb="FF000066"/>
      </right>
      <top style="medium">
        <color theme="1"/>
      </top>
      <bottom/>
      <diagonal/>
    </border>
    <border>
      <left style="medium">
        <color theme="1"/>
      </left>
      <right style="dotted">
        <color theme="1"/>
      </right>
      <top style="medium">
        <color theme="1"/>
      </top>
      <bottom style="dotted">
        <color theme="1"/>
      </bottom>
      <diagonal/>
    </border>
    <border>
      <left style="dotted">
        <color theme="1"/>
      </left>
      <right style="dotted">
        <color rgb="FF000066"/>
      </right>
      <top style="medium">
        <color theme="1"/>
      </top>
      <bottom style="dotted">
        <color theme="1"/>
      </bottom>
      <diagonal/>
    </border>
    <border>
      <left/>
      <right style="medium">
        <color theme="1"/>
      </right>
      <top style="medium">
        <color theme="1"/>
      </top>
      <bottom style="dotted">
        <color rgb="FF000066"/>
      </bottom>
      <diagonal/>
    </border>
    <border>
      <left style="dotted">
        <color indexed="64"/>
      </left>
      <right/>
      <top style="dotted">
        <color indexed="64"/>
      </top>
      <bottom style="dotted">
        <color indexed="64"/>
      </bottom>
      <diagonal/>
    </border>
    <border>
      <left style="dotted">
        <color rgb="FF000066"/>
      </left>
      <right style="dotted">
        <color rgb="FF000066"/>
      </right>
      <top style="dotted">
        <color rgb="FF000066"/>
      </top>
      <bottom style="dotted">
        <color rgb="FF000066"/>
      </bottom>
      <diagonal/>
    </border>
    <border>
      <left style="dotted">
        <color rgb="FF000066"/>
      </left>
      <right/>
      <top style="dotted">
        <color rgb="FF000066"/>
      </top>
      <bottom style="dotted">
        <color rgb="FF000066"/>
      </bottom>
      <diagonal/>
    </border>
    <border>
      <left style="slantDashDot">
        <color theme="1"/>
      </left>
      <right style="dotted">
        <color rgb="FF000066"/>
      </right>
      <top style="dotted">
        <color theme="1"/>
      </top>
      <bottom style="dotted">
        <color theme="1"/>
      </bottom>
      <diagonal/>
    </border>
    <border>
      <left style="medium">
        <color theme="1"/>
      </left>
      <right style="dotted">
        <color theme="1"/>
      </right>
      <top style="dotted">
        <color theme="1"/>
      </top>
      <bottom style="dotted">
        <color theme="1"/>
      </bottom>
      <diagonal/>
    </border>
    <border>
      <left style="dotted">
        <color theme="1"/>
      </left>
      <right style="dotted">
        <color rgb="FF000066"/>
      </right>
      <top style="dotted">
        <color theme="1"/>
      </top>
      <bottom style="dotted">
        <color theme="1"/>
      </bottom>
      <diagonal/>
    </border>
    <border>
      <left/>
      <right style="medium">
        <color theme="1"/>
      </right>
      <top style="dotted">
        <color rgb="FF000066"/>
      </top>
      <bottom style="dotted">
        <color rgb="FF000066"/>
      </bottom>
      <diagonal/>
    </border>
    <border>
      <left style="thick">
        <color theme="1"/>
      </left>
      <right/>
      <top/>
      <bottom style="medium">
        <color theme="1"/>
      </bottom>
      <diagonal/>
    </border>
    <border>
      <left/>
      <right/>
      <top/>
      <bottom style="medium">
        <color theme="1"/>
      </bottom>
      <diagonal/>
    </border>
    <border>
      <left/>
      <right/>
      <top/>
      <bottom style="thick">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ck">
        <color rgb="FF0033CC"/>
      </top>
      <bottom style="dotted">
        <color indexed="64"/>
      </bottom>
      <diagonal/>
    </border>
    <border>
      <left/>
      <right style="dotted">
        <color indexed="64"/>
      </right>
      <top style="thick">
        <color rgb="FF0033CC"/>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thick">
        <color rgb="FF1B0EC4"/>
      </bottom>
      <diagonal/>
    </border>
    <border>
      <left style="dotted">
        <color indexed="64"/>
      </left>
      <right/>
      <top style="thick">
        <color rgb="FF1B0EC4"/>
      </top>
      <bottom style="dotted">
        <color indexed="64"/>
      </bottom>
      <diagonal/>
    </border>
    <border>
      <left/>
      <right/>
      <top style="thick">
        <color rgb="FF1B0EC4"/>
      </top>
      <bottom style="dotted">
        <color indexed="64"/>
      </bottom>
      <diagonal/>
    </border>
    <border>
      <left style="dotted">
        <color indexed="64"/>
      </left>
      <right/>
      <top/>
      <bottom/>
      <diagonal/>
    </border>
    <border>
      <left/>
      <right style="dotted">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dotted">
        <color theme="1"/>
      </left>
      <right/>
      <top style="dotted">
        <color theme="1"/>
      </top>
      <bottom style="dotted">
        <color theme="1"/>
      </bottom>
      <diagonal/>
    </border>
    <border>
      <left style="slantDashDot">
        <color theme="1"/>
      </left>
      <right style="thin">
        <color theme="1"/>
      </right>
      <top style="thin">
        <color theme="1"/>
      </top>
      <bottom/>
      <diagonal/>
    </border>
    <border>
      <left style="slantDashDot">
        <color theme="1"/>
      </left>
      <right style="thin">
        <color theme="1"/>
      </right>
      <top/>
      <bottom style="medium">
        <color theme="1"/>
      </bottom>
      <diagonal/>
    </border>
    <border>
      <left style="slantDashDot">
        <color theme="1"/>
      </left>
      <right/>
      <top style="thick">
        <color theme="1"/>
      </top>
      <bottom style="thin">
        <color theme="1"/>
      </bottom>
      <diagonal/>
    </border>
    <border>
      <left/>
      <right/>
      <top style="thick">
        <color theme="1"/>
      </top>
      <bottom style="thin">
        <color theme="1"/>
      </bottom>
      <diagonal/>
    </border>
    <border>
      <left/>
      <right style="medium">
        <color theme="1"/>
      </right>
      <top style="thick">
        <color theme="1"/>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66"/>
      </left>
      <right style="thin">
        <color rgb="FF000066"/>
      </right>
      <top style="thick">
        <color theme="1"/>
      </top>
      <bottom style="thin">
        <color theme="1"/>
      </bottom>
      <diagonal/>
    </border>
    <border>
      <left style="thin">
        <color rgb="FF000066"/>
      </left>
      <right style="slantDashDot">
        <color theme="1"/>
      </right>
      <top style="thick">
        <color theme="1"/>
      </top>
      <bottom style="thin">
        <color theme="1"/>
      </bottom>
      <diagonal/>
    </border>
    <border>
      <left style="thin">
        <color rgb="FF000066"/>
      </left>
      <right/>
      <top style="thick">
        <color theme="1"/>
      </top>
      <bottom style="thin">
        <color theme="1"/>
      </bottom>
      <diagonal/>
    </border>
    <border>
      <left/>
      <right style="thin">
        <color theme="1"/>
      </right>
      <top style="thick">
        <color theme="1"/>
      </top>
      <bottom/>
      <diagonal/>
    </border>
    <border>
      <left/>
      <right style="thin">
        <color theme="1"/>
      </right>
      <top/>
      <bottom/>
      <diagonal/>
    </border>
    <border>
      <left/>
      <right style="thin">
        <color theme="1"/>
      </right>
      <top/>
      <bottom style="medium">
        <color theme="1"/>
      </bottom>
      <diagonal/>
    </border>
    <border>
      <left style="thin">
        <color theme="1"/>
      </left>
      <right/>
      <top/>
      <bottom/>
      <diagonal/>
    </border>
    <border>
      <left style="thin">
        <color theme="1"/>
      </left>
      <right/>
      <top/>
      <bottom style="medium">
        <color theme="1"/>
      </bottom>
      <diagonal/>
    </border>
    <border>
      <left style="thin">
        <color theme="1"/>
      </left>
      <right/>
      <top style="medium">
        <color theme="1"/>
      </top>
      <bottom style="dotted">
        <color theme="1"/>
      </bottom>
      <diagonal/>
    </border>
    <border>
      <left style="thin">
        <color theme="1"/>
      </left>
      <right/>
      <top style="dotted">
        <color theme="1"/>
      </top>
      <bottom style="dotted">
        <color theme="1"/>
      </bottom>
      <diagonal/>
    </border>
    <border>
      <left style="dotted">
        <color theme="1"/>
      </left>
      <right style="dotted">
        <color rgb="FF000066"/>
      </right>
      <top style="dotted">
        <color theme="1"/>
      </top>
      <bottom/>
      <diagonal/>
    </border>
    <border>
      <left style="dotted">
        <color rgb="FF000066"/>
      </left>
      <right style="dotted">
        <color rgb="FF000066"/>
      </right>
      <top style="dotted">
        <color rgb="FF000066"/>
      </top>
      <bottom style="thin">
        <color theme="1"/>
      </bottom>
      <diagonal/>
    </border>
    <border>
      <left style="medium">
        <color theme="1"/>
      </left>
      <right style="dotted">
        <color theme="1"/>
      </right>
      <top style="dotted">
        <color theme="1"/>
      </top>
      <bottom style="thin">
        <color theme="1"/>
      </bottom>
      <diagonal/>
    </border>
    <border>
      <left style="thick">
        <color theme="1"/>
      </left>
      <right style="dotted">
        <color theme="1"/>
      </right>
      <top style="medium">
        <color theme="1"/>
      </top>
      <bottom/>
      <diagonal/>
    </border>
    <border>
      <left style="thick">
        <color theme="1"/>
      </left>
      <right style="dotted">
        <color theme="1"/>
      </right>
      <top/>
      <bottom/>
      <diagonal/>
    </border>
    <border>
      <left style="slantDashDot">
        <color theme="1"/>
      </left>
      <right style="dotted">
        <color rgb="FF000066"/>
      </right>
      <top/>
      <bottom style="dotted">
        <color theme="1"/>
      </bottom>
      <diagonal/>
    </border>
    <border>
      <left style="medium">
        <color theme="1"/>
      </left>
      <right style="dotted">
        <color theme="1"/>
      </right>
      <top/>
      <bottom style="dotted">
        <color theme="1"/>
      </bottom>
      <diagonal/>
    </border>
    <border>
      <left style="dotted">
        <color rgb="FF000066"/>
      </left>
      <right style="dotted">
        <color rgb="FF000066"/>
      </right>
      <top style="medium">
        <color theme="1"/>
      </top>
      <bottom style="dotted">
        <color rgb="FF000066"/>
      </bottom>
      <diagonal/>
    </border>
    <border>
      <left style="dotted">
        <color rgb="FF000066"/>
      </left>
      <right/>
      <top style="medium">
        <color theme="1"/>
      </top>
      <bottom style="dotted">
        <color rgb="FF000066"/>
      </bottom>
      <diagonal/>
    </border>
    <border>
      <left style="medium">
        <color theme="1"/>
      </left>
      <right style="dotted">
        <color theme="1"/>
      </right>
      <top/>
      <bottom/>
      <diagonal/>
    </border>
    <border>
      <left style="dotted">
        <color rgb="FF000066"/>
      </left>
      <right style="dotted">
        <color rgb="FF000066"/>
      </right>
      <top style="dotted">
        <color rgb="FF000066"/>
      </top>
      <bottom/>
      <diagonal/>
    </border>
    <border>
      <left style="dotted">
        <color rgb="FF000066"/>
      </left>
      <right/>
      <top style="dotted">
        <color rgb="FF000066"/>
      </top>
      <bottom/>
      <diagonal/>
    </border>
    <border>
      <left style="slantDashDot">
        <color theme="1"/>
      </left>
      <right style="dotted">
        <color rgb="FF000066"/>
      </right>
      <top/>
      <bottom/>
      <diagonal/>
    </border>
    <border>
      <left style="dotted">
        <color rgb="FF000066"/>
      </left>
      <right/>
      <top/>
      <bottom/>
      <diagonal/>
    </border>
    <border>
      <left style="medium">
        <color theme="1"/>
      </left>
      <right style="dotted">
        <color theme="1"/>
      </right>
      <top style="dotted">
        <color theme="1"/>
      </top>
      <bottom/>
      <diagonal/>
    </border>
    <border>
      <left/>
      <right style="medium">
        <color theme="1"/>
      </right>
      <top style="dotted">
        <color rgb="FF000066"/>
      </top>
      <bottom/>
      <diagonal/>
    </border>
    <border>
      <left style="dotted">
        <color theme="1"/>
      </left>
      <right style="dotted">
        <color theme="1"/>
      </right>
      <top style="dotted">
        <color theme="1"/>
      </top>
      <bottom style="dotted">
        <color theme="1"/>
      </bottom>
      <diagonal/>
    </border>
    <border>
      <left style="dotted">
        <color theme="1"/>
      </left>
      <right style="medium">
        <color theme="1"/>
      </right>
      <top style="dotted">
        <color theme="1"/>
      </top>
      <bottom style="dotted">
        <color theme="1"/>
      </bottom>
      <diagonal/>
    </border>
    <border>
      <left style="thick">
        <color theme="1"/>
      </left>
      <right style="dotted">
        <color theme="1"/>
      </right>
      <top style="thin">
        <color theme="1"/>
      </top>
      <bottom/>
      <diagonal/>
    </border>
    <border>
      <left style="dotted">
        <color theme="1"/>
      </left>
      <right style="dotted">
        <color theme="1"/>
      </right>
      <top/>
      <bottom style="thick">
        <color theme="1"/>
      </bottom>
      <diagonal/>
    </border>
    <border>
      <left style="dotted">
        <color theme="1"/>
      </left>
      <right/>
      <top/>
      <bottom style="thick">
        <color theme="1"/>
      </bottom>
      <diagonal/>
    </border>
    <border>
      <left/>
      <right style="dotted">
        <color theme="1"/>
      </right>
      <top/>
      <bottom style="thick">
        <color theme="1"/>
      </bottom>
      <diagonal/>
    </border>
    <border>
      <left style="dotted">
        <color theme="1"/>
      </left>
      <right style="medium">
        <color theme="1"/>
      </right>
      <top/>
      <bottom style="thick">
        <color theme="1"/>
      </bottom>
      <diagonal/>
    </border>
    <border>
      <left style="medium">
        <color theme="1"/>
      </left>
      <right style="dotted">
        <color theme="1"/>
      </right>
      <top style="thin">
        <color theme="1"/>
      </top>
      <bottom style="dotted">
        <color theme="1"/>
      </bottom>
      <diagonal/>
    </border>
    <border>
      <left style="slantDashDot">
        <color theme="1"/>
      </left>
      <right style="dotted">
        <color theme="1"/>
      </right>
      <top style="dotted">
        <color theme="1"/>
      </top>
      <bottom style="dotted">
        <color theme="1"/>
      </bottom>
      <diagonal/>
    </border>
    <border>
      <left style="medium">
        <color theme="1"/>
      </left>
      <right/>
      <top style="dotted">
        <color theme="1"/>
      </top>
      <bottom style="dotted">
        <color theme="1"/>
      </bottom>
      <diagonal/>
    </border>
    <border>
      <left/>
      <right/>
      <top style="dotted">
        <color theme="1"/>
      </top>
      <bottom style="dotted">
        <color theme="1"/>
      </bottom>
      <diagonal/>
    </border>
    <border>
      <left style="medium">
        <color theme="1"/>
      </left>
      <right style="dotted">
        <color theme="1"/>
      </right>
      <top style="medium">
        <color theme="1"/>
      </top>
      <bottom style="dotted">
        <color theme="1" tint="4.9989318521683403E-2"/>
      </bottom>
      <diagonal/>
    </border>
    <border>
      <left style="dotted">
        <color theme="1"/>
      </left>
      <right style="dotted">
        <color theme="1"/>
      </right>
      <top style="medium">
        <color theme="1"/>
      </top>
      <bottom style="dotted">
        <color theme="1" tint="4.9989318521683403E-2"/>
      </bottom>
      <diagonal/>
    </border>
    <border>
      <left style="dotted">
        <color theme="1"/>
      </left>
      <right style="thick">
        <color theme="1"/>
      </right>
      <top style="medium">
        <color theme="1"/>
      </top>
      <bottom style="dotted">
        <color rgb="FF000066"/>
      </bottom>
      <diagonal/>
    </border>
    <border>
      <left style="medium">
        <color theme="1"/>
      </left>
      <right style="dotted">
        <color theme="1"/>
      </right>
      <top style="dotted">
        <color theme="1" tint="4.9989318521683403E-2"/>
      </top>
      <bottom style="dotted">
        <color theme="1" tint="4.9989318521683403E-2"/>
      </bottom>
      <diagonal/>
    </border>
    <border>
      <left style="dotted">
        <color theme="1"/>
      </left>
      <right style="dotted">
        <color theme="1"/>
      </right>
      <top style="dotted">
        <color theme="1" tint="4.9989318521683403E-2"/>
      </top>
      <bottom style="dotted">
        <color theme="1" tint="4.9989318521683403E-2"/>
      </bottom>
      <diagonal/>
    </border>
    <border>
      <left style="dotted">
        <color theme="1"/>
      </left>
      <right style="thick">
        <color theme="1"/>
      </right>
      <top style="dotted">
        <color rgb="FF000066"/>
      </top>
      <bottom style="dotted">
        <color rgb="FF000066"/>
      </bottom>
      <diagonal/>
    </border>
    <border>
      <left style="dotted">
        <color theme="1"/>
      </left>
      <right style="thick">
        <color theme="1"/>
      </right>
      <top/>
      <bottom style="dotted">
        <color rgb="FF000066"/>
      </bottom>
      <diagonal/>
    </border>
    <border>
      <left style="dotted">
        <color theme="1"/>
      </left>
      <right style="dotted">
        <color theme="1"/>
      </right>
      <top/>
      <bottom style="dotted">
        <color theme="1"/>
      </bottom>
      <diagonal/>
    </border>
    <border>
      <left style="dotted">
        <color theme="1"/>
      </left>
      <right style="thick">
        <color theme="1"/>
      </right>
      <top style="thin">
        <color theme="1"/>
      </top>
      <bottom style="dotted">
        <color rgb="FF000066"/>
      </bottom>
      <diagonal/>
    </border>
    <border>
      <left style="dotted">
        <color theme="1"/>
      </left>
      <right style="dotted">
        <color theme="1"/>
      </right>
      <top style="dotted">
        <color theme="1"/>
      </top>
      <bottom/>
      <diagonal/>
    </border>
    <border>
      <left style="dotted">
        <color rgb="FF000066"/>
      </left>
      <right style="dotted">
        <color rgb="FF000066"/>
      </right>
      <top style="thin">
        <color theme="1"/>
      </top>
      <bottom style="dotted">
        <color rgb="FF000066"/>
      </bottom>
      <diagonal/>
    </border>
    <border>
      <left style="dotted">
        <color rgb="FF000066"/>
      </left>
      <right/>
      <top style="thin">
        <color theme="1"/>
      </top>
      <bottom style="dotted">
        <color rgb="FF000066"/>
      </bottom>
      <diagonal/>
    </border>
    <border>
      <left style="medium">
        <color theme="1"/>
      </left>
      <right style="dotted">
        <color rgb="FF000066"/>
      </right>
      <top style="medium">
        <color theme="1"/>
      </top>
      <bottom style="dotted">
        <color rgb="FF000066"/>
      </bottom>
      <diagonal/>
    </border>
    <border>
      <left style="medium">
        <color theme="1"/>
      </left>
      <right style="dotted">
        <color rgb="FF000066"/>
      </right>
      <top style="dotted">
        <color rgb="FF000066"/>
      </top>
      <bottom style="dotted">
        <color rgb="FF000066"/>
      </bottom>
      <diagonal/>
    </border>
    <border>
      <left style="medium">
        <color theme="1"/>
      </left>
      <right style="dotted">
        <color rgb="FF000066"/>
      </right>
      <top/>
      <bottom style="dotted">
        <color rgb="FF000066"/>
      </bottom>
      <diagonal/>
    </border>
    <border>
      <left style="medium">
        <color theme="1"/>
      </left>
      <right style="dotted">
        <color rgb="FF000066"/>
      </right>
      <top style="dotted">
        <color rgb="FF000066"/>
      </top>
      <bottom/>
      <diagonal/>
    </border>
    <border>
      <left style="medium">
        <color theme="1"/>
      </left>
      <right style="dotted">
        <color rgb="FF000066"/>
      </right>
      <top style="thin">
        <color theme="1"/>
      </top>
      <bottom style="dotted">
        <color rgb="FF000066"/>
      </bottom>
      <diagonal/>
    </border>
    <border>
      <left style="slantDashDot">
        <color theme="1"/>
      </left>
      <right style="dotted">
        <color rgb="FF000066"/>
      </right>
      <top style="dotted">
        <color theme="1"/>
      </top>
      <bottom/>
      <diagonal/>
    </border>
    <border>
      <left style="dotted">
        <color theme="1"/>
      </left>
      <right/>
      <top/>
      <bottom style="dotted">
        <color theme="1"/>
      </bottom>
      <diagonal/>
    </border>
    <border>
      <left style="slantDashDot">
        <color theme="1"/>
      </left>
      <right style="dotted">
        <color theme="1"/>
      </right>
      <top/>
      <bottom style="dotted">
        <color theme="1"/>
      </bottom>
      <diagonal/>
    </border>
    <border>
      <left style="dotted">
        <color theme="1"/>
      </left>
      <right/>
      <top style="dotted">
        <color theme="1"/>
      </top>
      <bottom/>
      <diagonal/>
    </border>
    <border>
      <left style="slantDashDot">
        <color theme="1"/>
      </left>
      <right style="dotted">
        <color theme="1"/>
      </right>
      <top style="dotted">
        <color theme="1"/>
      </top>
      <bottom/>
      <diagonal/>
    </border>
    <border>
      <left style="dotted">
        <color rgb="FF000066"/>
      </left>
      <right style="slantDashDot">
        <color theme="1"/>
      </right>
      <top style="medium">
        <color theme="1"/>
      </top>
      <bottom style="dotted">
        <color rgb="FF000066"/>
      </bottom>
      <diagonal/>
    </border>
    <border>
      <left style="dotted">
        <color rgb="FF000066"/>
      </left>
      <right style="slantDashDot">
        <color theme="1"/>
      </right>
      <top style="dotted">
        <color rgb="FF000066"/>
      </top>
      <bottom style="dotted">
        <color rgb="FF000066"/>
      </bottom>
      <diagonal/>
    </border>
    <border>
      <left style="dotted">
        <color rgb="FF000066"/>
      </left>
      <right style="slantDashDot">
        <color theme="1"/>
      </right>
      <top style="dotted">
        <color rgb="FF000066"/>
      </top>
      <bottom/>
      <diagonal/>
    </border>
    <border>
      <left style="dotted">
        <color rgb="FF000066"/>
      </left>
      <right style="slantDashDot">
        <color theme="1"/>
      </right>
      <top/>
      <bottom/>
      <diagonal/>
    </border>
    <border>
      <left style="dotted">
        <color rgb="FF000066"/>
      </left>
      <right style="dotted">
        <color rgb="FF000066"/>
      </right>
      <top style="dotted">
        <color theme="1"/>
      </top>
      <bottom style="dotted">
        <color theme="1"/>
      </bottom>
      <diagonal/>
    </border>
    <border>
      <left style="dotted">
        <color rgb="FF000066"/>
      </left>
      <right style="dotted">
        <color theme="1"/>
      </right>
      <top style="dotted">
        <color theme="1"/>
      </top>
      <bottom style="dotted">
        <color theme="1"/>
      </bottom>
      <diagonal/>
    </border>
    <border>
      <left style="dotted">
        <color rgb="FF000066"/>
      </left>
      <right style="dotted">
        <color rgb="FF000066"/>
      </right>
      <top/>
      <bottom style="dotted">
        <color theme="1"/>
      </bottom>
      <diagonal/>
    </border>
    <border>
      <left style="dotted">
        <color rgb="FF000066"/>
      </left>
      <right style="dotted">
        <color theme="1"/>
      </right>
      <top/>
      <bottom style="dotted">
        <color theme="1"/>
      </bottom>
      <diagonal/>
    </border>
    <border>
      <left style="slantDashDot">
        <color theme="1"/>
      </left>
      <right style="dotted">
        <color rgb="FF000066"/>
      </right>
      <top style="thin">
        <color theme="1"/>
      </top>
      <bottom style="dotted">
        <color theme="1"/>
      </bottom>
      <diagonal/>
    </border>
    <border>
      <left style="dotted">
        <color theme="1"/>
      </left>
      <right style="dotted">
        <color rgb="FF000066"/>
      </right>
      <top/>
      <bottom/>
      <diagonal/>
    </border>
    <border>
      <left style="dotted">
        <color indexed="64"/>
      </left>
      <right style="dotted">
        <color indexed="64"/>
      </right>
      <top/>
      <bottom/>
      <diagonal/>
    </border>
    <border>
      <left style="dotted">
        <color rgb="FF000066"/>
      </left>
      <right style="medium">
        <color theme="1"/>
      </right>
      <top style="dotted">
        <color rgb="FF000066"/>
      </top>
      <bottom style="dotted">
        <color rgb="FF000066"/>
      </bottom>
      <diagonal/>
    </border>
    <border>
      <left style="dotted">
        <color rgb="FF000066"/>
      </left>
      <right style="medium">
        <color theme="1"/>
      </right>
      <top/>
      <bottom style="dotted">
        <color rgb="FF000066"/>
      </bottom>
      <diagonal/>
    </border>
    <border>
      <left style="thick">
        <color theme="1"/>
      </left>
      <right/>
      <top/>
      <bottom style="thick">
        <color theme="1"/>
      </bottom>
      <diagonal/>
    </border>
    <border>
      <left style="dotted">
        <color theme="1"/>
      </left>
      <right style="medium">
        <color theme="1"/>
      </right>
      <top style="dotted">
        <color theme="1"/>
      </top>
      <bottom/>
      <diagonal/>
    </border>
    <border>
      <left style="medium">
        <color theme="1"/>
      </left>
      <right style="dotted">
        <color theme="1"/>
      </right>
      <top/>
      <bottom style="thick">
        <color theme="1"/>
      </bottom>
      <diagonal/>
    </border>
    <border>
      <left style="dotted">
        <color theme="1"/>
      </left>
      <right style="thick">
        <color theme="1"/>
      </right>
      <top/>
      <bottom style="thick">
        <color theme="1"/>
      </bottom>
      <diagonal/>
    </border>
    <border>
      <left style="dotted">
        <color indexed="64"/>
      </left>
      <right style="dotted">
        <color indexed="64"/>
      </right>
      <top style="medium">
        <color theme="1"/>
      </top>
      <bottom/>
      <diagonal/>
    </border>
    <border>
      <left style="dotted">
        <color indexed="18"/>
      </left>
      <right/>
      <top style="medium">
        <color theme="1"/>
      </top>
      <bottom style="dotted">
        <color indexed="64"/>
      </bottom>
      <diagonal/>
    </border>
    <border>
      <left style="medium">
        <color theme="1"/>
      </left>
      <right style="medium">
        <color theme="1"/>
      </right>
      <top style="medium">
        <color theme="1"/>
      </top>
      <bottom style="dotted">
        <color theme="1"/>
      </bottom>
      <diagonal/>
    </border>
    <border>
      <left style="medium">
        <color theme="1"/>
      </left>
      <right style="medium">
        <color theme="1"/>
      </right>
      <top style="dotted">
        <color theme="1"/>
      </top>
      <bottom style="dotted">
        <color theme="1"/>
      </bottom>
      <diagonal/>
    </border>
    <border>
      <left style="dotted">
        <color theme="1"/>
      </left>
      <right style="medium">
        <color theme="1"/>
      </right>
      <top/>
      <bottom style="dotted">
        <color theme="1"/>
      </bottom>
      <diagonal/>
    </border>
    <border>
      <left style="medium">
        <color theme="1"/>
      </left>
      <right/>
      <top/>
      <bottom style="thick">
        <color theme="1"/>
      </bottom>
      <diagonal/>
    </border>
    <border>
      <left/>
      <right/>
      <top style="dotted">
        <color indexed="64"/>
      </top>
      <bottom/>
      <diagonal/>
    </border>
    <border>
      <left style="dotted">
        <color indexed="64"/>
      </left>
      <right style="dotted">
        <color indexed="64"/>
      </right>
      <top style="dotted">
        <color indexed="64"/>
      </top>
      <bottom/>
      <diagonal/>
    </border>
    <border>
      <left/>
      <right/>
      <top/>
      <bottom style="dotted">
        <color indexed="64"/>
      </bottom>
      <diagonal/>
    </border>
    <border>
      <left style="dotted">
        <color indexed="64"/>
      </left>
      <right/>
      <top style="dotted">
        <color indexed="64"/>
      </top>
      <bottom style="thick">
        <color indexed="62"/>
      </bottom>
      <diagonal/>
    </border>
    <border>
      <left/>
      <right/>
      <top style="dotted">
        <color indexed="64"/>
      </top>
      <bottom style="thick">
        <color indexed="62"/>
      </bottom>
      <diagonal/>
    </border>
    <border>
      <left style="medium">
        <color theme="1"/>
      </left>
      <right style="medium">
        <color theme="1"/>
      </right>
      <top style="dotted">
        <color theme="1"/>
      </top>
      <bottom/>
      <diagonal/>
    </border>
    <border>
      <left/>
      <right/>
      <top style="medium">
        <color indexed="18"/>
      </top>
      <bottom style="dotted">
        <color indexed="64"/>
      </bottom>
      <diagonal/>
    </border>
    <border>
      <left style="slantDashDot">
        <color theme="1"/>
      </left>
      <right style="dotted">
        <color theme="1"/>
      </right>
      <top/>
      <bottom style="thick">
        <color theme="1"/>
      </bottom>
      <diagonal/>
    </border>
    <border>
      <left style="dotted">
        <color theme="1"/>
      </left>
      <right style="slantDashDot">
        <color theme="1"/>
      </right>
      <top/>
      <bottom style="thick">
        <color theme="1"/>
      </bottom>
      <diagonal/>
    </border>
    <border>
      <left style="dotted">
        <color indexed="64"/>
      </left>
      <right/>
      <top style="thin">
        <color theme="1"/>
      </top>
      <bottom style="dotted">
        <color indexed="64"/>
      </bottom>
      <diagonal/>
    </border>
    <border>
      <left style="dotted">
        <color rgb="FF000066"/>
      </left>
      <right style="medium">
        <color theme="1"/>
      </right>
      <top style="thin">
        <color theme="1"/>
      </top>
      <bottom style="dotted">
        <color rgb="FF000066"/>
      </bottom>
      <diagonal/>
    </border>
    <border>
      <left style="dotted">
        <color rgb="FF000066"/>
      </left>
      <right style="slantDashDot">
        <color theme="1"/>
      </right>
      <top style="thin">
        <color theme="1"/>
      </top>
      <bottom style="dotted">
        <color rgb="FF000066"/>
      </bottom>
      <diagonal/>
    </border>
    <border>
      <left style="dotted">
        <color theme="1"/>
      </left>
      <right style="dotted">
        <color rgb="FF000066"/>
      </right>
      <top style="thin">
        <color theme="1"/>
      </top>
      <bottom style="dotted">
        <color theme="1"/>
      </bottom>
      <diagonal/>
    </border>
    <border>
      <left/>
      <right style="medium">
        <color theme="1"/>
      </right>
      <top style="thin">
        <color theme="1"/>
      </top>
      <bottom style="dotted">
        <color rgb="FF000066"/>
      </bottom>
      <diagonal/>
    </border>
    <border>
      <left style="medium">
        <color theme="1"/>
      </left>
      <right/>
      <top style="thin">
        <color theme="1"/>
      </top>
      <bottom style="dotted">
        <color theme="1"/>
      </bottom>
      <diagonal/>
    </border>
    <border>
      <left style="medium">
        <color theme="1"/>
      </left>
      <right style="dotted">
        <color theme="1"/>
      </right>
      <top style="thin">
        <color theme="1"/>
      </top>
      <bottom style="dotted">
        <color theme="1" tint="4.9989318521683403E-2"/>
      </bottom>
      <diagonal/>
    </border>
    <border>
      <left style="dotted">
        <color theme="1"/>
      </left>
      <right style="dotted">
        <color theme="1"/>
      </right>
      <top style="thin">
        <color theme="1"/>
      </top>
      <bottom style="dotted">
        <color theme="1" tint="4.9989318521683403E-2"/>
      </bottom>
      <diagonal/>
    </border>
    <border>
      <left style="thick">
        <color rgb="FF000066"/>
      </left>
      <right/>
      <top style="thick">
        <color rgb="FF000066"/>
      </top>
      <bottom/>
      <diagonal/>
    </border>
    <border>
      <left/>
      <right style="dotted">
        <color indexed="64"/>
      </right>
      <top style="thick">
        <color rgb="FF000066"/>
      </top>
      <bottom/>
      <diagonal/>
    </border>
    <border>
      <left style="dotted">
        <color indexed="64"/>
      </left>
      <right/>
      <top style="thick">
        <color rgb="FF000066"/>
      </top>
      <bottom/>
      <diagonal/>
    </border>
    <border>
      <left/>
      <right/>
      <top style="thick">
        <color rgb="FF000066"/>
      </top>
      <bottom/>
      <diagonal/>
    </border>
    <border>
      <left style="thick">
        <color rgb="FF000066"/>
      </left>
      <right/>
      <top/>
      <bottom/>
      <diagonal/>
    </border>
    <border>
      <left style="dotted">
        <color rgb="FF000066"/>
      </left>
      <right style="medium">
        <color rgb="FF000066"/>
      </right>
      <top style="dotted">
        <color rgb="FF000066"/>
      </top>
      <bottom style="dotted">
        <color rgb="FF000066"/>
      </bottom>
      <diagonal/>
    </border>
    <border>
      <left style="thick">
        <color rgb="FF000066"/>
      </left>
      <right/>
      <top/>
      <bottom style="medium">
        <color rgb="FF000066"/>
      </bottom>
      <diagonal/>
    </border>
    <border>
      <left/>
      <right style="dotted">
        <color indexed="64"/>
      </right>
      <top/>
      <bottom style="medium">
        <color rgb="FF000066"/>
      </bottom>
      <diagonal/>
    </border>
    <border>
      <left style="dotted">
        <color indexed="64"/>
      </left>
      <right/>
      <top/>
      <bottom style="medium">
        <color rgb="FF000066"/>
      </bottom>
      <diagonal/>
    </border>
    <border>
      <left/>
      <right/>
      <top/>
      <bottom style="medium">
        <color rgb="FF000066"/>
      </bottom>
      <diagonal/>
    </border>
    <border>
      <left style="dotted">
        <color indexed="64"/>
      </left>
      <right/>
      <top style="medium">
        <color rgb="FF000066"/>
      </top>
      <bottom style="dotted">
        <color indexed="64"/>
      </bottom>
      <diagonal/>
    </border>
    <border>
      <left style="dotted">
        <color rgb="FF000066"/>
      </left>
      <right/>
      <top style="medium">
        <color rgb="FF000066"/>
      </top>
      <bottom style="dotted">
        <color indexed="64"/>
      </bottom>
      <diagonal/>
    </border>
    <border>
      <left style="dotted">
        <color rgb="FF000066"/>
      </left>
      <right style="medium">
        <color rgb="FF000066"/>
      </right>
      <top/>
      <bottom style="dotted">
        <color rgb="FF000066"/>
      </bottom>
      <diagonal/>
    </border>
    <border>
      <left style="dotted">
        <color rgb="FF000066"/>
      </left>
      <right/>
      <top/>
      <bottom style="dotted">
        <color indexed="64"/>
      </bottom>
      <diagonal/>
    </border>
    <border>
      <left style="dotted">
        <color rgb="FF000066"/>
      </left>
      <right style="dotted">
        <color indexed="64"/>
      </right>
      <top style="dotted">
        <color indexed="64"/>
      </top>
      <bottom style="dotted">
        <color indexed="64"/>
      </bottom>
      <diagonal/>
    </border>
    <border>
      <left style="dotted">
        <color rgb="FF000066"/>
      </left>
      <right/>
      <top style="medium">
        <color theme="1"/>
      </top>
      <bottom/>
      <diagonal/>
    </border>
    <border>
      <left style="medium">
        <color theme="1"/>
      </left>
      <right style="dotted">
        <color rgb="FF000066"/>
      </right>
      <top style="medium">
        <color theme="1"/>
      </top>
      <bottom/>
      <diagonal/>
    </border>
    <border>
      <left style="dotted">
        <color rgb="FF000066"/>
      </left>
      <right style="dotted">
        <color rgb="FF000066"/>
      </right>
      <top style="medium">
        <color theme="1"/>
      </top>
      <bottom/>
      <diagonal/>
    </border>
    <border>
      <left style="dotted">
        <color rgb="FF000066"/>
      </left>
      <right style="slantDashDot">
        <color theme="1"/>
      </right>
      <top style="medium">
        <color theme="1"/>
      </top>
      <bottom/>
      <diagonal/>
    </border>
    <border>
      <left style="medium">
        <color theme="1"/>
      </left>
      <right style="dotted">
        <color theme="1"/>
      </right>
      <top style="medium">
        <color theme="1"/>
      </top>
      <bottom/>
      <diagonal/>
    </border>
    <border>
      <left style="dotted">
        <color theme="1"/>
      </left>
      <right style="dotted">
        <color rgb="FF000066"/>
      </right>
      <top style="medium">
        <color theme="1"/>
      </top>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dotted">
        <color theme="1"/>
      </left>
      <right style="dotted">
        <color theme="1"/>
      </right>
      <top style="medium">
        <color theme="1"/>
      </top>
      <bottom/>
      <diagonal/>
    </border>
    <border>
      <left style="dotted">
        <color theme="1"/>
      </left>
      <right style="thick">
        <color theme="1"/>
      </right>
      <top style="medium">
        <color theme="1"/>
      </top>
      <bottom/>
      <diagonal/>
    </border>
    <border>
      <left/>
      <right/>
      <top style="thin">
        <color theme="1"/>
      </top>
      <bottom/>
      <diagonal/>
    </border>
    <border>
      <left style="thin">
        <color theme="1"/>
      </left>
      <right/>
      <top style="dotted">
        <color theme="1"/>
      </top>
      <bottom style="thin">
        <color indexed="64"/>
      </bottom>
      <diagonal/>
    </border>
    <border>
      <left style="dotted">
        <color indexed="64"/>
      </left>
      <right/>
      <top style="dotted">
        <color indexed="64"/>
      </top>
      <bottom style="thin">
        <color indexed="64"/>
      </bottom>
      <diagonal/>
    </border>
    <border>
      <left style="dotted">
        <color rgb="FF000066"/>
      </left>
      <right style="dotted">
        <color rgb="FF000066"/>
      </right>
      <top style="dotted">
        <color rgb="FF000066"/>
      </top>
      <bottom style="thin">
        <color indexed="64"/>
      </bottom>
      <diagonal/>
    </border>
    <border>
      <left style="dotted">
        <color rgb="FF000066"/>
      </left>
      <right/>
      <top style="dotted">
        <color rgb="FF000066"/>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theme="1"/>
      </right>
      <top style="thick">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style="dotted">
        <color rgb="FF000066"/>
      </right>
      <top style="medium">
        <color theme="1"/>
      </top>
      <bottom style="dotted">
        <color rgb="FF000066"/>
      </bottom>
      <diagonal/>
    </border>
    <border>
      <left/>
      <right style="dotted">
        <color rgb="FF000066"/>
      </right>
      <top style="dotted">
        <color rgb="FF000066"/>
      </top>
      <bottom style="thin">
        <color theme="1"/>
      </bottom>
      <diagonal/>
    </border>
    <border>
      <left style="dashed">
        <color indexed="64"/>
      </left>
      <right style="dashed">
        <color indexed="64"/>
      </right>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medium">
        <color indexed="64"/>
      </bottom>
      <diagonal/>
    </border>
    <border>
      <left/>
      <right style="dashed">
        <color indexed="64"/>
      </right>
      <top/>
      <bottom/>
      <diagonal/>
    </border>
    <border>
      <left style="medium">
        <color theme="1"/>
      </left>
      <right style="dashed">
        <color indexed="64"/>
      </right>
      <top style="thick">
        <color theme="1"/>
      </top>
      <bottom style="thin">
        <color theme="1"/>
      </bottom>
      <diagonal/>
    </border>
    <border>
      <left style="medium">
        <color theme="1"/>
      </left>
      <right style="dashed">
        <color indexed="64"/>
      </right>
      <top style="thin">
        <color theme="1"/>
      </top>
      <bottom style="thin">
        <color theme="1"/>
      </bottom>
      <diagonal/>
    </border>
    <border>
      <left style="medium">
        <color theme="1"/>
      </left>
      <right style="dashed">
        <color indexed="64"/>
      </right>
      <top style="thin">
        <color theme="1"/>
      </top>
      <bottom style="medium">
        <color theme="1"/>
      </bottom>
      <diagonal/>
    </border>
    <border>
      <left style="medium">
        <color theme="1"/>
      </left>
      <right style="dashed">
        <color indexed="64"/>
      </right>
      <top style="medium">
        <color theme="1"/>
      </top>
      <bottom style="dotted">
        <color rgb="FF000066"/>
      </bottom>
      <diagonal/>
    </border>
    <border>
      <left style="medium">
        <color theme="1"/>
      </left>
      <right style="dashed">
        <color indexed="64"/>
      </right>
      <top style="dotted">
        <color rgb="FF000066"/>
      </top>
      <bottom style="dotted">
        <color rgb="FF000066"/>
      </bottom>
      <diagonal/>
    </border>
    <border>
      <left/>
      <right style="dashed">
        <color indexed="64"/>
      </right>
      <top/>
      <bottom style="dashed">
        <color indexed="64"/>
      </bottom>
      <diagonal/>
    </border>
    <border>
      <left style="dashed">
        <color indexed="64"/>
      </left>
      <right style="thick">
        <color indexed="64"/>
      </right>
      <top style="dashed">
        <color indexed="64"/>
      </top>
      <bottom style="dashed">
        <color indexed="64"/>
      </bottom>
      <diagonal/>
    </border>
    <border>
      <left/>
      <right style="dotted">
        <color indexed="64"/>
      </right>
      <top/>
      <bottom style="thin">
        <color indexed="64"/>
      </bottom>
      <diagonal/>
    </border>
    <border>
      <left style="thick">
        <color theme="1"/>
      </left>
      <right style="dotted">
        <color theme="1"/>
      </right>
      <top/>
      <bottom style="thin">
        <color indexed="64"/>
      </bottom>
      <diagonal/>
    </border>
    <border>
      <left style="thick">
        <color theme="1"/>
      </left>
      <right/>
      <top style="thin">
        <color indexed="64"/>
      </top>
      <bottom/>
      <diagonal/>
    </border>
    <border>
      <left style="dotted">
        <color theme="1"/>
      </left>
      <right style="dotted">
        <color theme="1"/>
      </right>
      <top style="thin">
        <color indexed="64"/>
      </top>
      <bottom/>
      <diagonal/>
    </border>
    <border>
      <left style="dotted">
        <color rgb="FF000066"/>
      </left>
      <right style="dotted">
        <color rgb="FF000066"/>
      </right>
      <top style="thin">
        <color indexed="64"/>
      </top>
      <bottom style="dotted">
        <color rgb="FF000066"/>
      </bottom>
      <diagonal/>
    </border>
    <border>
      <left style="dotted">
        <color rgb="FF000066"/>
      </left>
      <right style="medium">
        <color theme="1"/>
      </right>
      <top style="thin">
        <color indexed="64"/>
      </top>
      <bottom style="dotted">
        <color rgb="FF000066"/>
      </bottom>
      <diagonal/>
    </border>
    <border>
      <left style="dotted">
        <color rgb="FF000066"/>
      </left>
      <right/>
      <top style="thin">
        <color indexed="64"/>
      </top>
      <bottom style="dotted">
        <color rgb="FF000066"/>
      </bottom>
      <diagonal/>
    </border>
    <border>
      <left style="slantDashDot">
        <color theme="1"/>
      </left>
      <right style="dotted">
        <color rgb="FF000066"/>
      </right>
      <top style="thin">
        <color indexed="64"/>
      </top>
      <bottom/>
      <diagonal/>
    </border>
    <border>
      <left style="dotted">
        <color rgb="FF000066"/>
      </left>
      <right style="dotted">
        <color rgb="FF000066"/>
      </right>
      <top style="thin">
        <color indexed="64"/>
      </top>
      <bottom/>
      <diagonal/>
    </border>
    <border>
      <left style="dotted">
        <color rgb="FF000066"/>
      </left>
      <right/>
      <top style="thin">
        <color indexed="64"/>
      </top>
      <bottom/>
      <diagonal/>
    </border>
    <border>
      <left style="medium">
        <color theme="1"/>
      </left>
      <right style="dotted">
        <color theme="1"/>
      </right>
      <top style="thin">
        <color indexed="64"/>
      </top>
      <bottom style="dotted">
        <color theme="1"/>
      </bottom>
      <diagonal/>
    </border>
    <border>
      <left style="dotted">
        <color theme="1"/>
      </left>
      <right style="dotted">
        <color theme="1"/>
      </right>
      <top style="thin">
        <color indexed="64"/>
      </top>
      <bottom style="dotted">
        <color theme="1"/>
      </bottom>
      <diagonal/>
    </border>
    <border>
      <left style="dotted">
        <color theme="1"/>
      </left>
      <right/>
      <top style="thin">
        <color indexed="64"/>
      </top>
      <bottom style="dotted">
        <color theme="1"/>
      </bottom>
      <diagonal/>
    </border>
    <border>
      <left style="slantDashDot">
        <color theme="1"/>
      </left>
      <right style="dotted">
        <color theme="1"/>
      </right>
      <top style="thin">
        <color indexed="64"/>
      </top>
      <bottom style="dotted">
        <color theme="1"/>
      </bottom>
      <diagonal/>
    </border>
    <border>
      <left style="dotted">
        <color theme="1"/>
      </left>
      <right/>
      <top style="thin">
        <color indexed="64"/>
      </top>
      <bottom/>
      <diagonal/>
    </border>
    <border>
      <left style="medium">
        <color theme="1"/>
      </left>
      <right style="dotted">
        <color rgb="FF000066"/>
      </right>
      <top style="thin">
        <color indexed="64"/>
      </top>
      <bottom/>
      <diagonal/>
    </border>
    <border>
      <left style="dotted">
        <color rgb="FF000066"/>
      </left>
      <right style="slantDashDot">
        <color theme="1"/>
      </right>
      <top style="thin">
        <color indexed="64"/>
      </top>
      <bottom/>
      <diagonal/>
    </border>
    <border>
      <left style="slantDashDot">
        <color theme="1"/>
      </left>
      <right style="dotted">
        <color rgb="FF000066"/>
      </right>
      <top style="thin">
        <color indexed="64"/>
      </top>
      <bottom style="dotted">
        <color theme="1"/>
      </bottom>
      <diagonal/>
    </border>
    <border>
      <left style="dotted">
        <color rgb="FF000066"/>
      </left>
      <right style="dotted">
        <color rgb="FF000066"/>
      </right>
      <top style="thin">
        <color indexed="64"/>
      </top>
      <bottom style="dotted">
        <color theme="1"/>
      </bottom>
      <diagonal/>
    </border>
    <border>
      <left style="dotted">
        <color rgb="FF000066"/>
      </left>
      <right style="dotted">
        <color theme="1"/>
      </right>
      <top style="thin">
        <color indexed="64"/>
      </top>
      <bottom style="dotted">
        <color theme="1"/>
      </bottom>
      <diagonal/>
    </border>
    <border>
      <left style="dotted">
        <color theme="1"/>
      </left>
      <right style="medium">
        <color theme="1"/>
      </right>
      <top style="thin">
        <color indexed="64"/>
      </top>
      <bottom/>
      <diagonal/>
    </border>
    <border>
      <left style="medium">
        <color theme="1"/>
      </left>
      <right style="dotted">
        <color theme="1"/>
      </right>
      <top style="thin">
        <color indexed="64"/>
      </top>
      <bottom/>
      <diagonal/>
    </border>
    <border>
      <left style="dotted">
        <color theme="1"/>
      </left>
      <right style="dotted">
        <color rgb="FF000066"/>
      </right>
      <top style="thin">
        <color indexed="64"/>
      </top>
      <bottom/>
      <diagonal/>
    </border>
    <border>
      <left/>
      <right style="medium">
        <color theme="1"/>
      </right>
      <top style="thin">
        <color indexed="64"/>
      </top>
      <bottom/>
      <diagonal/>
    </border>
    <border>
      <left style="dotted">
        <color theme="1"/>
      </left>
      <right style="thick">
        <color theme="1"/>
      </right>
      <top style="thin">
        <color indexed="64"/>
      </top>
      <bottom style="dotted">
        <color rgb="FF000066"/>
      </bottom>
      <diagonal/>
    </border>
    <border>
      <left style="dotted">
        <color theme="1"/>
      </left>
      <right style="dotted">
        <color theme="1"/>
      </right>
      <top/>
      <bottom/>
      <diagonal/>
    </border>
    <border>
      <left style="dotted">
        <color theme="1"/>
      </left>
      <right/>
      <top/>
      <bottom/>
      <diagonal/>
    </border>
    <border>
      <left style="dotted">
        <color theme="1"/>
      </left>
      <right style="medium">
        <color theme="1"/>
      </right>
      <top/>
      <bottom/>
      <diagonal/>
    </border>
    <border>
      <left/>
      <right style="medium">
        <color theme="1"/>
      </right>
      <top/>
      <bottom/>
      <diagonal/>
    </border>
    <border>
      <left style="dotted">
        <color indexed="64"/>
      </left>
      <right style="dotted">
        <color rgb="FF000066"/>
      </right>
      <top style="dotted">
        <color rgb="FF000066"/>
      </top>
      <bottom style="dotted">
        <color rgb="FF000066"/>
      </bottom>
      <diagonal/>
    </border>
    <border>
      <left style="thick">
        <color theme="1"/>
      </left>
      <right/>
      <top/>
      <bottom style="thin">
        <color theme="1"/>
      </bottom>
      <diagonal/>
    </border>
    <border>
      <left style="dotted">
        <color theme="1"/>
      </left>
      <right style="dotted">
        <color theme="1"/>
      </right>
      <top/>
      <bottom style="thin">
        <color theme="1"/>
      </bottom>
      <diagonal/>
    </border>
    <border>
      <left style="dotted">
        <color theme="1"/>
      </left>
      <right style="dotted">
        <color theme="1"/>
      </right>
      <top style="dotted">
        <color theme="1"/>
      </top>
      <bottom style="thin">
        <color theme="1"/>
      </bottom>
      <diagonal/>
    </border>
    <border>
      <left style="dotted">
        <color theme="1"/>
      </left>
      <right/>
      <top style="dotted">
        <color theme="1"/>
      </top>
      <bottom style="thin">
        <color theme="1"/>
      </bottom>
      <diagonal/>
    </border>
    <border>
      <left style="dotted">
        <color theme="1"/>
      </left>
      <right style="medium">
        <color theme="1"/>
      </right>
      <top style="dotted">
        <color theme="1"/>
      </top>
      <bottom style="thin">
        <color theme="1"/>
      </bottom>
      <diagonal/>
    </border>
    <border>
      <left style="dotted">
        <color theme="1"/>
      </left>
      <right style="thick">
        <color theme="1"/>
      </right>
      <top/>
      <bottom style="thin">
        <color theme="1"/>
      </bottom>
      <diagonal/>
    </border>
    <border>
      <left style="dotted">
        <color rgb="FF000066"/>
      </left>
      <right style="dotted">
        <color rgb="FF000066"/>
      </right>
      <top/>
      <bottom style="thin">
        <color indexed="64"/>
      </bottom>
      <diagonal/>
    </border>
    <border>
      <left style="dotted">
        <color rgb="FF000066"/>
      </left>
      <right style="medium">
        <color theme="1"/>
      </right>
      <top/>
      <bottom style="thin">
        <color indexed="64"/>
      </bottom>
      <diagonal/>
    </border>
    <border>
      <left style="medium">
        <color theme="1"/>
      </left>
      <right style="dotted">
        <color rgb="FF000066"/>
      </right>
      <top style="dotted">
        <color rgb="FF000066"/>
      </top>
      <bottom style="thin">
        <color indexed="64"/>
      </bottom>
      <diagonal/>
    </border>
    <border>
      <left style="slantDashDot">
        <color theme="1"/>
      </left>
      <right style="dotted">
        <color rgb="FF000066"/>
      </right>
      <top style="dotted">
        <color theme="1"/>
      </top>
      <bottom style="thin">
        <color indexed="64"/>
      </bottom>
      <diagonal/>
    </border>
    <border>
      <left style="dotted">
        <color rgb="FF000066"/>
      </left>
      <right/>
      <top/>
      <bottom style="thin">
        <color indexed="64"/>
      </bottom>
      <diagonal/>
    </border>
    <border>
      <left style="dotted">
        <color rgb="FF000066"/>
      </left>
      <right style="slantDashDot">
        <color theme="1"/>
      </right>
      <top style="dotted">
        <color rgb="FF000066"/>
      </top>
      <bottom style="thin">
        <color indexed="64"/>
      </bottom>
      <diagonal/>
    </border>
    <border>
      <left style="medium">
        <color theme="1"/>
      </left>
      <right style="dotted">
        <color theme="1"/>
      </right>
      <top style="dotted">
        <color theme="1"/>
      </top>
      <bottom style="thin">
        <color indexed="64"/>
      </bottom>
      <diagonal/>
    </border>
    <border>
      <left style="dotted">
        <color theme="1"/>
      </left>
      <right style="dotted">
        <color rgb="FF000066"/>
      </right>
      <top style="dotted">
        <color theme="1"/>
      </top>
      <bottom style="thin">
        <color indexed="64"/>
      </bottom>
      <diagonal/>
    </border>
    <border>
      <left/>
      <right style="medium">
        <color theme="1"/>
      </right>
      <top style="dotted">
        <color rgb="FF000066"/>
      </top>
      <bottom style="thin">
        <color indexed="64"/>
      </bottom>
      <diagonal/>
    </border>
    <border>
      <left style="medium">
        <color theme="1"/>
      </left>
      <right/>
      <top style="dotted">
        <color theme="1"/>
      </top>
      <bottom style="thin">
        <color indexed="64"/>
      </bottom>
      <diagonal/>
    </border>
    <border>
      <left style="medium">
        <color theme="1"/>
      </left>
      <right style="dotted">
        <color theme="1"/>
      </right>
      <top style="dotted">
        <color theme="1" tint="4.9989318521683403E-2"/>
      </top>
      <bottom style="thin">
        <color indexed="64"/>
      </bottom>
      <diagonal/>
    </border>
    <border>
      <left style="dotted">
        <color theme="1"/>
      </left>
      <right style="dotted">
        <color theme="1"/>
      </right>
      <top style="dotted">
        <color theme="1" tint="4.9989318521683403E-2"/>
      </top>
      <bottom style="thin">
        <color indexed="64"/>
      </bottom>
      <diagonal/>
    </border>
    <border>
      <left style="dotted">
        <color theme="1"/>
      </left>
      <right style="thick">
        <color theme="1"/>
      </right>
      <top/>
      <bottom style="thin">
        <color indexed="64"/>
      </bottom>
      <diagonal/>
    </border>
    <border>
      <left style="medium">
        <color theme="1"/>
      </left>
      <right style="dotted">
        <color rgb="FF000066"/>
      </right>
      <top style="dotted">
        <color indexed="64"/>
      </top>
      <bottom style="thin">
        <color indexed="64"/>
      </bottom>
      <diagonal/>
    </border>
    <border>
      <left style="dotted">
        <color rgb="FF000066"/>
      </left>
      <right style="dotted">
        <color rgb="FF000066"/>
      </right>
      <top style="dotted">
        <color indexed="64"/>
      </top>
      <bottom style="thin">
        <color indexed="64"/>
      </bottom>
      <diagonal/>
    </border>
    <border>
      <left style="dotted">
        <color rgb="FF000066"/>
      </left>
      <right style="slantDashDot">
        <color theme="1"/>
      </right>
      <top style="dotted">
        <color indexed="64"/>
      </top>
      <bottom style="thin">
        <color indexed="64"/>
      </bottom>
      <diagonal/>
    </border>
    <border>
      <left style="slantDashDot">
        <color theme="1"/>
      </left>
      <right style="dotted">
        <color rgb="FF000066"/>
      </right>
      <top style="dotted">
        <color indexed="64"/>
      </top>
      <bottom style="thin">
        <color indexed="64"/>
      </bottom>
      <diagonal/>
    </border>
    <border>
      <left style="dotted">
        <color rgb="FF000066"/>
      </left>
      <right/>
      <top style="dotted">
        <color indexed="64"/>
      </top>
      <bottom style="thin">
        <color indexed="64"/>
      </bottom>
      <diagonal/>
    </border>
    <border>
      <left style="medium">
        <color theme="1"/>
      </left>
      <right style="dotted">
        <color theme="1"/>
      </right>
      <top style="dotted">
        <color indexed="64"/>
      </top>
      <bottom style="thin">
        <color indexed="64"/>
      </bottom>
      <diagonal/>
    </border>
    <border>
      <left style="dotted">
        <color theme="1"/>
      </left>
      <right style="dotted">
        <color rgb="FF000066"/>
      </right>
      <top style="dotted">
        <color indexed="64"/>
      </top>
      <bottom style="thin">
        <color indexed="64"/>
      </bottom>
      <diagonal/>
    </border>
    <border>
      <left style="dotted">
        <color rgb="FF000066"/>
      </left>
      <right style="medium">
        <color indexed="64"/>
      </right>
      <top style="dotted">
        <color indexed="64"/>
      </top>
      <bottom style="thin">
        <color indexed="64"/>
      </bottom>
      <diagonal/>
    </border>
    <border>
      <left/>
      <right style="medium">
        <color theme="1"/>
      </right>
      <top style="dotted">
        <color indexed="64"/>
      </top>
      <bottom style="thin">
        <color indexed="64"/>
      </bottom>
      <diagonal/>
    </border>
    <border>
      <left style="dotted">
        <color theme="1"/>
      </left>
      <right style="dotted">
        <color theme="1"/>
      </right>
      <top style="dotted">
        <color indexed="64"/>
      </top>
      <bottom style="thin">
        <color indexed="64"/>
      </bottom>
      <diagonal/>
    </border>
    <border>
      <left style="dotted">
        <color theme="1"/>
      </left>
      <right style="thick">
        <color indexed="64"/>
      </right>
      <top style="dotted">
        <color indexed="64"/>
      </top>
      <bottom style="thin">
        <color indexed="64"/>
      </bottom>
      <diagonal/>
    </border>
    <border>
      <left style="dotted">
        <color indexed="18"/>
      </left>
      <right/>
      <top/>
      <bottom style="thin">
        <color theme="1"/>
      </bottom>
      <diagonal/>
    </border>
    <border>
      <left style="dotted">
        <color rgb="FF000066"/>
      </left>
      <right style="dotted">
        <color rgb="FF000066"/>
      </right>
      <top/>
      <bottom style="thin">
        <color theme="1"/>
      </bottom>
      <diagonal/>
    </border>
    <border>
      <left style="dotted">
        <color rgb="FF000066"/>
      </left>
      <right style="medium">
        <color theme="1"/>
      </right>
      <top/>
      <bottom style="thin">
        <color theme="1"/>
      </bottom>
      <diagonal/>
    </border>
    <border>
      <left style="medium">
        <color theme="1"/>
      </left>
      <right style="dotted">
        <color rgb="FF000066"/>
      </right>
      <top/>
      <bottom style="thin">
        <color theme="1"/>
      </bottom>
      <diagonal/>
    </border>
    <border>
      <left style="dotted">
        <color rgb="FF000066"/>
      </left>
      <right/>
      <top/>
      <bottom style="thin">
        <color theme="1"/>
      </bottom>
      <diagonal/>
    </border>
    <border>
      <left style="slantDashDot">
        <color theme="1"/>
      </left>
      <right style="dotted">
        <color rgb="FF000066"/>
      </right>
      <top/>
      <bottom style="thin">
        <color theme="1"/>
      </bottom>
      <diagonal/>
    </border>
    <border>
      <left style="medium">
        <color theme="1"/>
      </left>
      <right style="dotted">
        <color theme="1"/>
      </right>
      <top/>
      <bottom style="thin">
        <color theme="1"/>
      </bottom>
      <diagonal/>
    </border>
    <border>
      <left style="dotted">
        <color theme="1"/>
      </left>
      <right/>
      <top/>
      <bottom style="thin">
        <color theme="1"/>
      </bottom>
      <diagonal/>
    </border>
    <border>
      <left style="slantDashDot">
        <color theme="1"/>
      </left>
      <right style="dotted">
        <color theme="1"/>
      </right>
      <top/>
      <bottom style="thin">
        <color theme="1"/>
      </bottom>
      <diagonal/>
    </border>
    <border>
      <left style="dotted">
        <color rgb="FF000066"/>
      </left>
      <right style="slantDashDot">
        <color theme="1"/>
      </right>
      <top/>
      <bottom style="thin">
        <color theme="1"/>
      </bottom>
      <diagonal/>
    </border>
    <border>
      <left style="dotted">
        <color rgb="FF000066"/>
      </left>
      <right style="dotted">
        <color theme="1"/>
      </right>
      <top/>
      <bottom style="thin">
        <color theme="1"/>
      </bottom>
      <diagonal/>
    </border>
    <border>
      <left style="dotted">
        <color theme="1"/>
      </left>
      <right style="medium">
        <color theme="1"/>
      </right>
      <top/>
      <bottom style="thin">
        <color theme="1"/>
      </bottom>
      <diagonal/>
    </border>
    <border>
      <left style="dotted">
        <color theme="1"/>
      </left>
      <right style="dotted">
        <color rgb="FF000066"/>
      </right>
      <top/>
      <bottom style="thin">
        <color theme="1"/>
      </bottom>
      <diagonal/>
    </border>
    <border>
      <left/>
      <right style="medium">
        <color theme="1"/>
      </right>
      <top/>
      <bottom style="thin">
        <color theme="1"/>
      </bottom>
      <diagonal/>
    </border>
    <border>
      <left/>
      <right/>
      <top/>
      <bottom style="thin">
        <color theme="1"/>
      </bottom>
      <diagonal/>
    </border>
    <border>
      <left style="thick">
        <color theme="1"/>
      </left>
      <right style="dotted">
        <color theme="1"/>
      </right>
      <top style="thin">
        <color indexed="64"/>
      </top>
      <bottom/>
      <diagonal/>
    </border>
    <border>
      <left style="dotted">
        <color indexed="18"/>
      </left>
      <right/>
      <top style="thin">
        <color indexed="64"/>
      </top>
      <bottom style="dotted">
        <color indexed="64"/>
      </bottom>
      <diagonal/>
    </border>
    <border>
      <left style="dotted">
        <color theme="1"/>
      </left>
      <right style="dotted">
        <color rgb="FF000066"/>
      </right>
      <top style="thin">
        <color indexed="64"/>
      </top>
      <bottom style="dotted">
        <color rgb="FF000066"/>
      </bottom>
      <diagonal/>
    </border>
    <border>
      <left style="medium">
        <color theme="1"/>
      </left>
      <right style="dotted">
        <color rgb="FF000066"/>
      </right>
      <top style="thin">
        <color indexed="64"/>
      </top>
      <bottom style="dotted">
        <color rgb="FF000066"/>
      </bottom>
      <diagonal/>
    </border>
    <border>
      <left style="dotted">
        <color rgb="FF000066"/>
      </left>
      <right style="dotted">
        <color indexed="64"/>
      </right>
      <top style="thin">
        <color indexed="64"/>
      </top>
      <bottom style="dotted">
        <color indexed="64"/>
      </bottom>
      <diagonal/>
    </border>
    <border>
      <left style="dotted">
        <color theme="1"/>
      </left>
      <right style="medium">
        <color theme="1"/>
      </right>
      <top style="thin">
        <color indexed="64"/>
      </top>
      <bottom style="dotted">
        <color theme="1"/>
      </bottom>
      <diagonal/>
    </border>
    <border>
      <left style="dotted">
        <color rgb="FF000066"/>
      </left>
      <right style="medium">
        <color indexed="64"/>
      </right>
      <top style="thin">
        <color indexed="64"/>
      </top>
      <bottom style="dotted">
        <color rgb="FF000066"/>
      </bottom>
      <diagonal/>
    </border>
    <border>
      <left/>
      <right/>
      <top style="thin">
        <color indexed="64"/>
      </top>
      <bottom style="dotted">
        <color theme="1"/>
      </bottom>
      <diagonal/>
    </border>
    <border>
      <left style="dotted">
        <color theme="1"/>
      </left>
      <right style="dotted">
        <color theme="1"/>
      </right>
      <top style="dotted">
        <color theme="1"/>
      </top>
      <bottom style="thin">
        <color indexed="64"/>
      </bottom>
      <diagonal/>
    </border>
    <border>
      <left style="dotted">
        <color theme="1"/>
      </left>
      <right/>
      <top style="dotted">
        <color theme="1"/>
      </top>
      <bottom style="thin">
        <color indexed="64"/>
      </bottom>
      <diagonal/>
    </border>
    <border>
      <left style="slantDashDot">
        <color theme="1"/>
      </left>
      <right style="dotted">
        <color theme="1"/>
      </right>
      <top style="dotted">
        <color theme="1"/>
      </top>
      <bottom style="thin">
        <color indexed="64"/>
      </bottom>
      <diagonal/>
    </border>
    <border>
      <left style="dotted">
        <color rgb="FF000066"/>
      </left>
      <right style="dotted">
        <color rgb="FF000066"/>
      </right>
      <top style="dotted">
        <color theme="1"/>
      </top>
      <bottom style="thin">
        <color indexed="64"/>
      </bottom>
      <diagonal/>
    </border>
    <border>
      <left style="dotted">
        <color rgb="FF000066"/>
      </left>
      <right style="dotted">
        <color theme="1"/>
      </right>
      <top style="dotted">
        <color theme="1"/>
      </top>
      <bottom style="thin">
        <color indexed="64"/>
      </bottom>
      <diagonal/>
    </border>
    <border>
      <left style="dotted">
        <color theme="1"/>
      </left>
      <right style="medium">
        <color theme="1"/>
      </right>
      <top style="dotted">
        <color theme="1"/>
      </top>
      <bottom style="thin">
        <color indexed="64"/>
      </bottom>
      <diagonal/>
    </border>
    <border>
      <left/>
      <right/>
      <top style="dotted">
        <color theme="1"/>
      </top>
      <bottom style="thin">
        <color indexed="64"/>
      </bottom>
      <diagonal/>
    </border>
    <border>
      <left style="slantDashDot">
        <color indexed="64"/>
      </left>
      <right style="dotted">
        <color rgb="FF000066"/>
      </right>
      <top style="thin">
        <color indexed="64"/>
      </top>
      <bottom style="dotted">
        <color indexed="64"/>
      </bottom>
      <diagonal/>
    </border>
    <border>
      <left style="slantDashDot">
        <color indexed="64"/>
      </left>
      <right style="dotted">
        <color rgb="FF000066"/>
      </right>
      <top style="dotted">
        <color indexed="64"/>
      </top>
      <bottom style="dotted">
        <color indexed="64"/>
      </bottom>
      <diagonal/>
    </border>
    <border>
      <left style="slantDashDot">
        <color indexed="64"/>
      </left>
      <right style="dotted">
        <color rgb="FF000066"/>
      </right>
      <top/>
      <bottom style="thin">
        <color indexed="64"/>
      </bottom>
      <diagonal/>
    </border>
    <border>
      <left style="slantDashDot">
        <color indexed="64"/>
      </left>
      <right style="dotted">
        <color rgb="FF000066"/>
      </right>
      <top/>
      <bottom style="thin">
        <color theme="1"/>
      </bottom>
      <diagonal/>
    </border>
    <border>
      <left style="slantDashDot">
        <color indexed="64"/>
      </left>
      <right style="dotted">
        <color theme="1"/>
      </right>
      <top/>
      <bottom style="thick">
        <color theme="1"/>
      </bottom>
      <diagonal/>
    </border>
    <border>
      <left style="dashed">
        <color indexed="64"/>
      </left>
      <right/>
      <top/>
      <bottom style="dashed">
        <color indexed="64"/>
      </bottom>
      <diagonal/>
    </border>
    <border>
      <left style="dotted">
        <color indexed="64"/>
      </left>
      <right/>
      <top style="dotted">
        <color indexed="64"/>
      </top>
      <bottom style="thin">
        <color theme="1"/>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ck">
        <color indexed="64"/>
      </right>
      <top style="dashed">
        <color indexed="64"/>
      </top>
      <bottom/>
      <diagonal/>
    </border>
    <border>
      <left style="dotted">
        <color rgb="FF000066"/>
      </left>
      <right/>
      <top style="thin">
        <color theme="1"/>
      </top>
      <bottom style="dotted">
        <color indexed="64"/>
      </bottom>
      <diagonal/>
    </border>
    <border>
      <left/>
      <right style="dashed">
        <color indexed="64"/>
      </right>
      <top style="thin">
        <color theme="1"/>
      </top>
      <bottom style="dashed">
        <color indexed="64"/>
      </bottom>
      <diagonal/>
    </border>
    <border>
      <left style="thick">
        <color rgb="FF000066"/>
      </left>
      <right/>
      <top/>
      <bottom style="thin">
        <color theme="1"/>
      </bottom>
      <diagonal/>
    </border>
    <border>
      <left style="medium">
        <color theme="1"/>
      </left>
      <right style="dashed">
        <color indexed="64"/>
      </right>
      <top style="dotted">
        <color rgb="FF000066"/>
      </top>
      <bottom/>
      <diagonal/>
    </border>
    <border>
      <left style="dotted">
        <color rgb="FF000066"/>
      </left>
      <right style="medium">
        <color rgb="FF000066"/>
      </right>
      <top/>
      <bottom/>
      <diagonal/>
    </border>
    <border>
      <left/>
      <right/>
      <top style="thin">
        <color auto="1"/>
      </top>
      <bottom style="dotted">
        <color indexed="64"/>
      </bottom>
      <diagonal/>
    </border>
    <border>
      <left style="thick">
        <color rgb="FF000066"/>
      </left>
      <right/>
      <top style="medium">
        <color rgb="FF000066"/>
      </top>
      <bottom/>
      <diagonal/>
    </border>
    <border>
      <left style="dotted">
        <color rgb="FF000066"/>
      </left>
      <right style="dotted">
        <color indexed="64"/>
      </right>
      <top style="medium">
        <color rgb="FF000066"/>
      </top>
      <bottom/>
      <diagonal/>
    </border>
    <border>
      <left style="dotted">
        <color rgb="FF000066"/>
      </left>
      <right style="dotted">
        <color indexed="64"/>
      </right>
      <top/>
      <bottom/>
      <diagonal/>
    </border>
    <border>
      <left style="dotted">
        <color rgb="FF000066"/>
      </left>
      <right style="dotted">
        <color indexed="64"/>
      </right>
      <top/>
      <bottom style="thin">
        <color theme="1"/>
      </bottom>
      <diagonal/>
    </border>
    <border>
      <left style="dotted">
        <color rgb="FF000066"/>
      </left>
      <right style="dotted">
        <color indexed="64"/>
      </right>
      <top style="thin">
        <color theme="1"/>
      </top>
      <bottom/>
      <diagonal/>
    </border>
    <border>
      <left style="dotted">
        <color rgb="FF000066"/>
      </left>
      <right style="dotted">
        <color indexed="64"/>
      </right>
      <top style="thin">
        <color indexed="64"/>
      </top>
      <bottom style="thin">
        <color indexed="64"/>
      </bottom>
      <diagonal/>
    </border>
    <border>
      <left style="dotted">
        <color rgb="FF000066"/>
      </left>
      <right style="dotted">
        <color indexed="64"/>
      </right>
      <top style="thin">
        <color indexed="64"/>
      </top>
      <bottom/>
      <diagonal/>
    </border>
    <border>
      <left style="dotted">
        <color theme="1"/>
      </left>
      <right/>
      <top style="medium">
        <color theme="1"/>
      </top>
      <bottom/>
      <diagonal/>
    </border>
    <border>
      <left style="dotted">
        <color theme="1"/>
      </left>
      <right/>
      <top/>
      <bottom style="thin">
        <color indexed="64"/>
      </bottom>
      <diagonal/>
    </border>
    <border>
      <left style="thin">
        <color theme="1"/>
      </left>
      <right style="dotted">
        <color theme="1"/>
      </right>
      <top style="thin">
        <color indexed="64"/>
      </top>
      <bottom style="dotted">
        <color theme="1"/>
      </bottom>
      <diagonal/>
    </border>
    <border>
      <left style="thin">
        <color theme="1"/>
      </left>
      <right style="dotted">
        <color theme="1"/>
      </right>
      <top style="dotted">
        <color theme="1"/>
      </top>
      <bottom style="dotted">
        <color theme="1"/>
      </bottom>
      <diagonal/>
    </border>
    <border>
      <left style="thin">
        <color theme="1"/>
      </left>
      <right style="dotted">
        <color theme="1"/>
      </right>
      <top style="dotted">
        <color theme="1"/>
      </top>
      <bottom style="thin">
        <color indexed="64"/>
      </bottom>
      <diagonal/>
    </border>
    <border>
      <left style="thin">
        <color theme="1"/>
      </left>
      <right style="dotted">
        <color theme="1"/>
      </right>
      <top/>
      <bottom style="thin">
        <color theme="1"/>
      </bottom>
      <diagonal/>
    </border>
    <border>
      <left style="dotted">
        <color indexed="64"/>
      </left>
      <right/>
      <top style="medium">
        <color theme="1"/>
      </top>
      <bottom/>
      <diagonal/>
    </border>
    <border>
      <left style="dotted">
        <color indexed="64"/>
      </left>
      <right/>
      <top style="thin">
        <color theme="1"/>
      </top>
      <bottom/>
      <diagonal/>
    </border>
    <border>
      <left style="dotted">
        <color indexed="64"/>
      </left>
      <right/>
      <top/>
      <bottom style="thin">
        <color indexed="64"/>
      </bottom>
      <diagonal/>
    </border>
    <border>
      <left/>
      <right/>
      <top style="thin">
        <color theme="1"/>
      </top>
      <bottom style="dotted">
        <color indexed="64"/>
      </bottom>
      <diagonal/>
    </border>
    <border>
      <left/>
      <right/>
      <top style="dotted">
        <color indexed="64"/>
      </top>
      <bottom style="thin">
        <color indexed="64"/>
      </bottom>
      <diagonal/>
    </border>
    <border>
      <left style="thin">
        <color theme="1"/>
      </left>
      <right style="dotted">
        <color theme="1"/>
      </right>
      <top style="medium">
        <color theme="1"/>
      </top>
      <bottom style="dotted">
        <color theme="1"/>
      </bottom>
      <diagonal/>
    </border>
    <border>
      <left style="thin">
        <color theme="1"/>
      </left>
      <right style="dotted">
        <color theme="1"/>
      </right>
      <top style="thin">
        <color theme="1"/>
      </top>
      <bottom style="dotted">
        <color indexed="64"/>
      </bottom>
      <diagonal/>
    </border>
    <border>
      <left style="thin">
        <color theme="1"/>
      </left>
      <right style="dotted">
        <color theme="1"/>
      </right>
      <top/>
      <bottom style="dotted">
        <color indexed="64"/>
      </bottom>
      <diagonal/>
    </border>
    <border>
      <left style="thin">
        <color theme="1"/>
      </left>
      <right style="dotted">
        <color theme="1"/>
      </right>
      <top style="dotted">
        <color indexed="64"/>
      </top>
      <bottom style="thin">
        <color indexed="64"/>
      </bottom>
      <diagonal/>
    </border>
    <border>
      <left/>
      <right/>
      <top style="medium">
        <color theme="1"/>
      </top>
      <bottom style="dotted">
        <color rgb="FF000066"/>
      </bottom>
      <diagonal/>
    </border>
    <border>
      <left/>
      <right/>
      <top style="dotted">
        <color rgb="FF000066"/>
      </top>
      <bottom style="thin">
        <color theme="1"/>
      </bottom>
      <diagonal/>
    </border>
    <border>
      <left style="thin">
        <color theme="1"/>
      </left>
      <right style="dotted">
        <color theme="1"/>
      </right>
      <top style="medium">
        <color theme="1"/>
      </top>
      <bottom style="dotted">
        <color rgb="FF000066"/>
      </bottom>
      <diagonal/>
    </border>
    <border>
      <left style="thin">
        <color theme="1"/>
      </left>
      <right style="dotted">
        <color theme="1"/>
      </right>
      <top style="dotted">
        <color rgb="FF000066"/>
      </top>
      <bottom style="dotted">
        <color rgb="FF000066"/>
      </bottom>
      <diagonal/>
    </border>
    <border>
      <left style="thin">
        <color theme="1"/>
      </left>
      <right style="dotted">
        <color theme="1"/>
      </right>
      <top style="dotted">
        <color rgb="FF000066"/>
      </top>
      <bottom style="thin">
        <color theme="1"/>
      </bottom>
      <diagonal/>
    </border>
    <border>
      <left style="thin">
        <color theme="1"/>
      </left>
      <right style="dotted">
        <color theme="1"/>
      </right>
      <top/>
      <bottom style="dashed">
        <color indexed="64"/>
      </bottom>
      <diagonal/>
    </border>
    <border>
      <left style="thin">
        <color theme="1"/>
      </left>
      <right style="dotted">
        <color theme="1"/>
      </right>
      <top/>
      <bottom/>
      <diagonal/>
    </border>
    <border>
      <left style="thin">
        <color theme="1"/>
      </left>
      <right style="dotted">
        <color theme="1"/>
      </right>
      <top style="thin">
        <color theme="1"/>
      </top>
      <bottom/>
      <diagonal/>
    </border>
    <border>
      <left style="thin">
        <color theme="1"/>
      </left>
      <right style="dotted">
        <color theme="1"/>
      </right>
      <top style="dotted">
        <color rgb="FF000066"/>
      </top>
      <bottom/>
      <diagonal/>
    </border>
    <border>
      <left style="thin">
        <color theme="1"/>
      </left>
      <right style="dotted">
        <color theme="1"/>
      </right>
      <top style="thin">
        <color auto="1"/>
      </top>
      <bottom style="dotted">
        <color rgb="FF000066"/>
      </bottom>
      <diagonal/>
    </border>
    <border>
      <left style="thin">
        <color theme="1"/>
      </left>
      <right style="dotted">
        <color theme="1"/>
      </right>
      <top style="dotted">
        <color rgb="FF000066"/>
      </top>
      <bottom style="dotted">
        <color indexed="64"/>
      </bottom>
      <diagonal/>
    </border>
    <border>
      <left style="thin">
        <color theme="1"/>
      </left>
      <right style="dotted">
        <color theme="1"/>
      </right>
      <top style="dotted">
        <color indexed="64"/>
      </top>
      <bottom style="dotted">
        <color indexed="64"/>
      </bottom>
      <diagonal/>
    </border>
    <border>
      <left style="thin">
        <color theme="1"/>
      </left>
      <right style="dotted">
        <color theme="1"/>
      </right>
      <top/>
      <bottom style="thin">
        <color auto="1"/>
      </bottom>
      <diagonal/>
    </border>
    <border>
      <left/>
      <right style="dotted">
        <color rgb="FF000066"/>
      </right>
      <top style="thin">
        <color theme="1"/>
      </top>
      <bottom style="dotted">
        <color rgb="FF000066"/>
      </bottom>
      <diagonal/>
    </border>
    <border>
      <left/>
      <right style="dotted">
        <color rgb="FF000066"/>
      </right>
      <top/>
      <bottom/>
      <diagonal/>
    </border>
    <border>
      <left style="dotted">
        <color theme="1"/>
      </left>
      <right style="dotted">
        <color theme="1"/>
      </right>
      <top style="thin">
        <color theme="1"/>
      </top>
      <bottom style="dotted">
        <color theme="1"/>
      </bottom>
      <diagonal/>
    </border>
    <border>
      <left style="dashed">
        <color indexed="64"/>
      </left>
      <right/>
      <top style="dashed">
        <color indexed="64"/>
      </top>
      <bottom/>
      <diagonal/>
    </border>
    <border>
      <left style="dotted">
        <color theme="1"/>
      </left>
      <right/>
      <top style="thin">
        <color theme="1"/>
      </top>
      <bottom style="dotted">
        <color theme="1"/>
      </bottom>
      <diagonal/>
    </border>
    <border>
      <left style="slantDashDot">
        <color theme="1"/>
      </left>
      <right style="dashed">
        <color indexed="64"/>
      </right>
      <top/>
      <bottom style="dashed">
        <color indexed="64"/>
      </bottom>
      <diagonal/>
    </border>
    <border>
      <left style="slantDashDot">
        <color theme="1"/>
      </left>
      <right style="dashed">
        <color indexed="64"/>
      </right>
      <top style="dashed">
        <color indexed="64"/>
      </top>
      <bottom/>
      <diagonal/>
    </border>
    <border>
      <left style="thin">
        <color theme="1"/>
      </left>
      <right style="dotted">
        <color theme="1"/>
      </right>
      <top/>
      <bottom style="dotted">
        <color theme="1"/>
      </bottom>
      <diagonal/>
    </border>
    <border>
      <left style="thin">
        <color theme="1"/>
      </left>
      <right style="dotted">
        <color theme="1"/>
      </right>
      <top style="dotted">
        <color indexed="64"/>
      </top>
      <bottom style="dotted">
        <color theme="1"/>
      </bottom>
      <diagonal/>
    </border>
    <border>
      <left style="dashed">
        <color indexed="64"/>
      </left>
      <right style="dashed">
        <color indexed="64"/>
      </right>
      <top/>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
      <left style="dotted">
        <color rgb="FF000066"/>
      </left>
      <right style="medium">
        <color theme="1"/>
      </right>
      <top style="dotted">
        <color rgb="FF000066"/>
      </top>
      <bottom/>
      <diagonal/>
    </border>
    <border>
      <left/>
      <right style="dotted">
        <color theme="1"/>
      </right>
      <top style="medium">
        <color theme="1"/>
      </top>
      <bottom style="dotted">
        <color theme="1" tint="4.9989318521683403E-2"/>
      </bottom>
      <diagonal/>
    </border>
    <border>
      <left/>
      <right style="dotted">
        <color theme="1"/>
      </right>
      <top style="dotted">
        <color theme="1" tint="4.9989318521683403E-2"/>
      </top>
      <bottom style="dotted">
        <color theme="1" tint="4.9989318521683403E-2"/>
      </bottom>
      <diagonal/>
    </border>
    <border>
      <left style="dotted">
        <color theme="1"/>
      </left>
      <right style="dotted">
        <color theme="1"/>
      </right>
      <top style="medium">
        <color theme="1"/>
      </top>
      <bottom style="dotted">
        <color theme="1"/>
      </bottom>
      <diagonal/>
    </border>
    <border>
      <left/>
      <right style="dotted">
        <color theme="1"/>
      </right>
      <top style="dotted">
        <color theme="1" tint="4.9989318521683403E-2"/>
      </top>
      <bottom/>
      <diagonal/>
    </border>
    <border>
      <left style="dotted">
        <color theme="1"/>
      </left>
      <right style="dotted">
        <color theme="1"/>
      </right>
      <top style="dotted">
        <color theme="1" tint="4.9989318521683403E-2"/>
      </top>
      <bottom/>
      <diagonal/>
    </border>
    <border>
      <left style="dotted">
        <color theme="1"/>
      </left>
      <right style="thick">
        <color theme="1"/>
      </right>
      <top style="dotted">
        <color rgb="FF000066"/>
      </top>
      <bottom/>
      <diagonal/>
    </border>
    <border>
      <left/>
      <right style="dotted">
        <color rgb="FF000066"/>
      </right>
      <top/>
      <bottom style="dotted">
        <color rgb="FF000066"/>
      </bottom>
      <diagonal/>
    </border>
    <border>
      <left style="dashed">
        <color indexed="64"/>
      </left>
      <right style="dashed">
        <color indexed="64"/>
      </right>
      <top style="thin">
        <color theme="1"/>
      </top>
      <bottom style="dashed">
        <color indexed="64"/>
      </bottom>
      <diagonal/>
    </border>
    <border>
      <left/>
      <right style="thick">
        <color theme="1"/>
      </right>
      <top style="thin">
        <color theme="1"/>
      </top>
      <bottom/>
      <diagonal/>
    </border>
    <border>
      <left/>
      <right style="dashed">
        <color indexed="64"/>
      </right>
      <top style="dashed">
        <color indexed="64"/>
      </top>
      <bottom style="thin">
        <color theme="1"/>
      </bottom>
      <diagonal/>
    </border>
    <border>
      <left style="dashed">
        <color indexed="64"/>
      </left>
      <right style="dashed">
        <color indexed="64"/>
      </right>
      <top style="dashed">
        <color indexed="64"/>
      </top>
      <bottom style="thin">
        <color theme="1"/>
      </bottom>
      <diagonal/>
    </border>
    <border>
      <left style="dashed">
        <color indexed="64"/>
      </left>
      <right style="thick">
        <color indexed="64"/>
      </right>
      <top style="dashed">
        <color indexed="64"/>
      </top>
      <bottom style="thin">
        <color theme="1"/>
      </bottom>
      <diagonal/>
    </border>
    <border>
      <left style="dashed">
        <color indexed="64"/>
      </left>
      <right style="thin">
        <color theme="1"/>
      </right>
      <top style="dotted">
        <color indexed="64"/>
      </top>
      <bottom style="thin">
        <color indexed="64"/>
      </bottom>
      <diagonal/>
    </border>
    <border>
      <left style="dashed">
        <color indexed="64"/>
      </left>
      <right style="thin">
        <color theme="1"/>
      </right>
      <top style="dotted">
        <color indexed="64"/>
      </top>
      <bottom/>
      <diagonal/>
    </border>
    <border>
      <left style="dashed">
        <color indexed="64"/>
      </left>
      <right style="thin">
        <color theme="1"/>
      </right>
      <top style="thin">
        <color auto="1"/>
      </top>
      <bottom style="dotted">
        <color indexed="64"/>
      </bottom>
      <diagonal/>
    </border>
    <border>
      <left style="dashed">
        <color indexed="64"/>
      </left>
      <right style="thin">
        <color theme="1"/>
      </right>
      <top style="dotted">
        <color indexed="64"/>
      </top>
      <bottom style="dotted">
        <color indexed="64"/>
      </bottom>
      <diagonal/>
    </border>
    <border>
      <left style="thick">
        <color rgb="FF000066"/>
      </left>
      <right style="dotted">
        <color rgb="FF000066"/>
      </right>
      <top style="thin">
        <color theme="1"/>
      </top>
      <bottom/>
      <diagonal/>
    </border>
    <border>
      <left style="thick">
        <color rgb="FF000066"/>
      </left>
      <right style="dotted">
        <color rgb="FF000066"/>
      </right>
      <top/>
      <bottom/>
      <diagonal/>
    </border>
    <border>
      <left style="thick">
        <color rgb="FF000066"/>
      </left>
      <right style="dotted">
        <color rgb="FF000066"/>
      </right>
      <top/>
      <bottom style="thin">
        <color auto="1"/>
      </bottom>
      <diagonal/>
    </border>
    <border>
      <left style="dotted">
        <color rgb="FF000066"/>
      </left>
      <right style="dotted">
        <color indexed="64"/>
      </right>
      <top style="thin">
        <color indexed="64"/>
      </top>
      <bottom style="thin">
        <color theme="1"/>
      </bottom>
      <diagonal/>
    </border>
    <border>
      <left style="dotted">
        <color theme="1"/>
      </left>
      <right style="dotted">
        <color theme="1"/>
      </right>
      <top style="thin">
        <color theme="1"/>
      </top>
      <bottom style="thick">
        <color theme="1"/>
      </bottom>
      <diagonal/>
    </border>
    <border>
      <left style="dotted">
        <color rgb="FF000066"/>
      </left>
      <right style="thick">
        <color theme="1"/>
      </right>
      <top style="thin">
        <color theme="1"/>
      </top>
      <bottom style="dotted">
        <color rgb="FF000066"/>
      </bottom>
      <diagonal/>
    </border>
    <border>
      <left style="dotted">
        <color rgb="FF000066"/>
      </left>
      <right style="thick">
        <color theme="1"/>
      </right>
      <top style="dotted">
        <color rgb="FF000066"/>
      </top>
      <bottom style="thin">
        <color theme="1"/>
      </bottom>
      <diagonal/>
    </border>
    <border>
      <left/>
      <right style="dotted">
        <color theme="1"/>
      </right>
      <top style="medium">
        <color theme="1"/>
      </top>
      <bottom style="dotted">
        <color theme="1"/>
      </bottom>
      <diagonal/>
    </border>
    <border>
      <left/>
      <right style="dotted">
        <color theme="1"/>
      </right>
      <top style="dotted">
        <color theme="1"/>
      </top>
      <bottom style="dotted">
        <color theme="1"/>
      </bottom>
      <diagonal/>
    </border>
    <border>
      <left/>
      <right style="dotted">
        <color theme="1"/>
      </right>
      <top style="dotted">
        <color theme="1"/>
      </top>
      <bottom/>
      <diagonal/>
    </border>
    <border>
      <left/>
      <right style="dotted">
        <color theme="1"/>
      </right>
      <top style="thin">
        <color theme="1"/>
      </top>
      <bottom style="dotted">
        <color theme="1"/>
      </bottom>
      <diagonal/>
    </border>
    <border>
      <left/>
      <right style="dotted">
        <color theme="1"/>
      </right>
      <top style="dotted">
        <color theme="1"/>
      </top>
      <bottom style="thin">
        <color theme="1"/>
      </bottom>
      <diagonal/>
    </border>
    <border>
      <left/>
      <right style="dotted">
        <color theme="1"/>
      </right>
      <top/>
      <bottom style="dotted">
        <color theme="1"/>
      </bottom>
      <diagonal/>
    </border>
    <border>
      <left style="dotted">
        <color theme="1"/>
      </left>
      <right style="slantDashDot">
        <color theme="1"/>
      </right>
      <top style="medium">
        <color theme="1"/>
      </top>
      <bottom style="dotted">
        <color theme="1"/>
      </bottom>
      <diagonal/>
    </border>
    <border>
      <left style="dotted">
        <color theme="1"/>
      </left>
      <right style="slantDashDot">
        <color theme="1"/>
      </right>
      <top style="dotted">
        <color theme="1"/>
      </top>
      <bottom style="dotted">
        <color theme="1"/>
      </bottom>
      <diagonal/>
    </border>
    <border>
      <left style="thin">
        <color theme="1"/>
      </left>
      <right style="dotted">
        <color theme="1"/>
      </right>
      <top style="dotted">
        <color theme="1"/>
      </top>
      <bottom/>
      <diagonal/>
    </border>
    <border>
      <left style="dotted">
        <color theme="1"/>
      </left>
      <right style="slantDashDot">
        <color theme="1"/>
      </right>
      <top style="dotted">
        <color theme="1"/>
      </top>
      <bottom/>
      <diagonal/>
    </border>
    <border>
      <left style="thin">
        <color theme="1"/>
      </left>
      <right style="dotted">
        <color theme="1"/>
      </right>
      <top style="thin">
        <color theme="1"/>
      </top>
      <bottom style="dotted">
        <color theme="1"/>
      </bottom>
      <diagonal/>
    </border>
    <border>
      <left style="dotted">
        <color theme="1"/>
      </left>
      <right style="slantDashDot">
        <color theme="1"/>
      </right>
      <top style="thin">
        <color theme="1"/>
      </top>
      <bottom style="dotted">
        <color theme="1"/>
      </bottom>
      <diagonal/>
    </border>
    <border>
      <left style="thin">
        <color theme="1"/>
      </left>
      <right style="dotted">
        <color theme="1"/>
      </right>
      <top style="dotted">
        <color theme="1"/>
      </top>
      <bottom style="thin">
        <color theme="1"/>
      </bottom>
      <diagonal/>
    </border>
    <border>
      <left style="dotted">
        <color theme="1"/>
      </left>
      <right style="slantDashDot">
        <color theme="1"/>
      </right>
      <top style="dotted">
        <color theme="1"/>
      </top>
      <bottom style="thin">
        <color theme="1"/>
      </bottom>
      <diagonal/>
    </border>
    <border>
      <left style="dotted">
        <color theme="1"/>
      </left>
      <right style="slantDashDot">
        <color theme="1"/>
      </right>
      <top/>
      <bottom style="dotted">
        <color theme="1"/>
      </bottom>
      <diagonal/>
    </border>
    <border>
      <left style="thin">
        <color theme="1"/>
      </left>
      <right style="dotted">
        <color theme="1"/>
      </right>
      <top/>
      <bottom style="thick">
        <color theme="1"/>
      </bottom>
      <diagonal/>
    </border>
    <border>
      <left style="dotted">
        <color theme="1"/>
      </left>
      <right/>
      <top style="medium">
        <color theme="1"/>
      </top>
      <bottom style="dotted">
        <color theme="1"/>
      </bottom>
      <diagonal/>
    </border>
    <border>
      <left/>
      <right style="dotted">
        <color theme="1"/>
      </right>
      <top style="thin">
        <color theme="1"/>
      </top>
      <bottom style="thick">
        <color theme="1"/>
      </bottom>
      <diagonal/>
    </border>
    <border>
      <left style="thin">
        <color theme="1"/>
      </left>
      <right style="dotted">
        <color theme="1"/>
      </right>
      <top style="thin">
        <color theme="1"/>
      </top>
      <bottom style="thick">
        <color theme="1"/>
      </bottom>
      <diagonal/>
    </border>
    <border>
      <left style="dotted">
        <color theme="1"/>
      </left>
      <right style="slantDashDot">
        <color theme="1"/>
      </right>
      <top style="thin">
        <color theme="1"/>
      </top>
      <bottom style="thick">
        <color theme="1"/>
      </bottom>
      <diagonal/>
    </border>
    <border>
      <left style="dotted">
        <color theme="1"/>
      </left>
      <right/>
      <top style="thin">
        <color theme="1"/>
      </top>
      <bottom style="thick">
        <color theme="1"/>
      </bottom>
      <diagonal/>
    </border>
    <border>
      <left style="medium">
        <color theme="1"/>
      </left>
      <right style="dotted">
        <color theme="1"/>
      </right>
      <top style="thin">
        <color theme="1"/>
      </top>
      <bottom style="thick">
        <color theme="1"/>
      </bottom>
      <diagonal/>
    </border>
    <border>
      <left style="dotted">
        <color theme="1"/>
      </left>
      <right style="medium">
        <color theme="1"/>
      </right>
      <top style="medium">
        <color theme="1"/>
      </top>
      <bottom style="dotted">
        <color theme="1"/>
      </bottom>
      <diagonal/>
    </border>
    <border>
      <left style="dotted">
        <color theme="1"/>
      </left>
      <right style="medium">
        <color theme="1"/>
      </right>
      <top style="thin">
        <color theme="1"/>
      </top>
      <bottom style="dotted">
        <color theme="1"/>
      </bottom>
      <diagonal/>
    </border>
    <border>
      <left style="dotted">
        <color theme="1"/>
      </left>
      <right style="medium">
        <color theme="1"/>
      </right>
      <top style="thin">
        <color theme="1"/>
      </top>
      <bottom style="thick">
        <color theme="1"/>
      </bottom>
      <diagonal/>
    </border>
    <border>
      <left style="medium">
        <color theme="1"/>
      </left>
      <right style="thin">
        <color theme="1"/>
      </right>
      <top style="medium">
        <color theme="1"/>
      </top>
      <bottom style="dotted">
        <color theme="1"/>
      </bottom>
      <diagonal/>
    </border>
    <border>
      <left style="medium">
        <color theme="1"/>
      </left>
      <right style="thin">
        <color theme="1"/>
      </right>
      <top style="dotted">
        <color theme="1"/>
      </top>
      <bottom style="dotted">
        <color theme="1"/>
      </bottom>
      <diagonal/>
    </border>
    <border>
      <left style="medium">
        <color theme="1"/>
      </left>
      <right style="thin">
        <color theme="1"/>
      </right>
      <top style="dotted">
        <color theme="1"/>
      </top>
      <bottom/>
      <diagonal/>
    </border>
    <border>
      <left style="medium">
        <color theme="1"/>
      </left>
      <right style="thin">
        <color theme="1"/>
      </right>
      <top style="thin">
        <color theme="1"/>
      </top>
      <bottom style="dotted">
        <color theme="1"/>
      </bottom>
      <diagonal/>
    </border>
    <border>
      <left style="medium">
        <color theme="1"/>
      </left>
      <right style="thin">
        <color theme="1"/>
      </right>
      <top style="dotted">
        <color theme="1"/>
      </top>
      <bottom style="thin">
        <color theme="1"/>
      </bottom>
      <diagonal/>
    </border>
    <border>
      <left style="medium">
        <color theme="1"/>
      </left>
      <right style="thin">
        <color theme="1"/>
      </right>
      <top/>
      <bottom style="dotted">
        <color theme="1"/>
      </bottom>
      <diagonal/>
    </border>
    <border>
      <left style="medium">
        <color theme="1"/>
      </left>
      <right style="thin">
        <color theme="1"/>
      </right>
      <top style="thin">
        <color theme="1"/>
      </top>
      <bottom style="thick">
        <color theme="1"/>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ashed">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diagonal/>
    </border>
    <border>
      <left style="thick">
        <color indexed="64"/>
      </left>
      <right/>
      <top style="thick">
        <color theme="1"/>
      </top>
      <bottom/>
      <diagonal/>
    </border>
    <border>
      <left style="thick">
        <color indexed="64"/>
      </left>
      <right/>
      <top/>
      <bottom style="medium">
        <color theme="1"/>
      </bottom>
      <diagonal/>
    </border>
    <border>
      <left style="thick">
        <color indexed="64"/>
      </left>
      <right style="dotted">
        <color theme="1"/>
      </right>
      <top style="medium">
        <color theme="1"/>
      </top>
      <bottom/>
      <diagonal/>
    </border>
    <border>
      <left style="thick">
        <color indexed="64"/>
      </left>
      <right style="dotted">
        <color theme="1"/>
      </right>
      <top/>
      <bottom/>
      <diagonal/>
    </border>
    <border>
      <left style="thick">
        <color indexed="64"/>
      </left>
      <right style="dashed">
        <color indexed="64"/>
      </right>
      <top/>
      <bottom/>
      <diagonal/>
    </border>
    <border>
      <left style="slantDashDot">
        <color theme="1"/>
      </left>
      <right style="dotted">
        <color theme="1"/>
      </right>
      <top style="medium">
        <color theme="1"/>
      </top>
      <bottom style="dotted">
        <color theme="1"/>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medium">
        <color indexed="64"/>
      </top>
      <bottom/>
      <diagonal/>
    </border>
    <border>
      <left style="dashed">
        <color indexed="64"/>
      </left>
      <right style="medium">
        <color indexed="64"/>
      </right>
      <top/>
      <bottom/>
      <diagonal/>
    </border>
    <border>
      <left style="medium">
        <color indexed="64"/>
      </left>
      <right style="dashed">
        <color indexed="64"/>
      </right>
      <top style="dashed">
        <color indexed="64"/>
      </top>
      <bottom/>
      <diagonal/>
    </border>
    <border>
      <left style="thick">
        <color theme="1"/>
      </left>
      <right/>
      <top style="thin">
        <color theme="1"/>
      </top>
      <bottom style="thick">
        <color theme="1"/>
      </bottom>
      <diagonal/>
    </border>
    <border>
      <left/>
      <right/>
      <top style="thin">
        <color theme="1"/>
      </top>
      <bottom style="thick">
        <color theme="1"/>
      </bottom>
      <diagonal/>
    </border>
    <border>
      <left style="slantDashDot">
        <color theme="1"/>
      </left>
      <right style="dotted">
        <color theme="1"/>
      </right>
      <top style="thin">
        <color theme="1"/>
      </top>
      <bottom style="thick">
        <color theme="1"/>
      </bottom>
      <diagonal/>
    </border>
    <border>
      <left style="medium">
        <color theme="1"/>
      </left>
      <right/>
      <top style="thin">
        <color theme="1"/>
      </top>
      <bottom style="thick">
        <color theme="1"/>
      </bottom>
      <diagonal/>
    </border>
    <border>
      <left style="medium">
        <color indexed="64"/>
      </left>
      <right/>
      <top style="thin">
        <color theme="1"/>
      </top>
      <bottom style="thick">
        <color theme="1"/>
      </bottom>
      <diagonal/>
    </border>
    <border>
      <left style="dotted">
        <color theme="1"/>
      </left>
      <right style="thick">
        <color theme="1"/>
      </right>
      <top style="thin">
        <color theme="1"/>
      </top>
      <bottom style="thick">
        <color theme="1"/>
      </bottom>
      <diagonal/>
    </border>
    <border>
      <left style="thin">
        <color theme="1"/>
      </left>
      <right/>
      <top style="dotted">
        <color theme="1"/>
      </top>
      <bottom/>
      <diagonal/>
    </border>
    <border>
      <left style="medium">
        <color theme="1"/>
      </left>
      <right style="dotted">
        <color theme="1"/>
      </right>
      <top style="dotted">
        <color theme="1" tint="4.9989318521683403E-2"/>
      </top>
      <bottom/>
      <diagonal/>
    </border>
    <border>
      <left style="dashed">
        <color indexed="64"/>
      </left>
      <right style="thin">
        <color indexed="64"/>
      </right>
      <top/>
      <bottom style="medium">
        <color indexed="64"/>
      </bottom>
      <diagonal/>
    </border>
    <border>
      <left style="dashed">
        <color indexed="64"/>
      </left>
      <right style="medium">
        <color indexed="64"/>
      </right>
      <top/>
      <bottom style="dashed">
        <color indexed="64"/>
      </bottom>
      <diagonal/>
    </border>
    <border>
      <left style="dotted">
        <color theme="1"/>
      </left>
      <right style="dotted">
        <color rgb="FF000066"/>
      </right>
      <top/>
      <bottom style="dotted">
        <color theme="1"/>
      </bottom>
      <diagonal/>
    </border>
    <border>
      <left/>
      <right style="medium">
        <color theme="1"/>
      </right>
      <top/>
      <bottom style="dotted">
        <color rgb="FF000066"/>
      </bottom>
      <diagonal/>
    </border>
    <border>
      <left style="dashed">
        <color indexed="64"/>
      </left>
      <right style="thick">
        <color indexed="64"/>
      </right>
      <top/>
      <bottom style="dashed">
        <color indexed="64"/>
      </bottom>
      <diagonal/>
    </border>
    <border>
      <left style="thick">
        <color indexed="64"/>
      </left>
      <right style="dashed">
        <color indexed="64"/>
      </right>
      <top style="thin">
        <color indexed="64"/>
      </top>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dotted">
        <color theme="1"/>
      </left>
      <right style="dotted">
        <color rgb="FF000066"/>
      </right>
      <top style="thin">
        <color indexed="64"/>
      </top>
      <bottom style="dotted">
        <color theme="1"/>
      </bottom>
      <diagonal/>
    </border>
    <border>
      <left/>
      <right style="medium">
        <color theme="1"/>
      </right>
      <top style="thin">
        <color indexed="64"/>
      </top>
      <bottom style="dotted">
        <color rgb="FF000066"/>
      </bottom>
      <diagonal/>
    </border>
    <border>
      <left style="dotted">
        <color theme="1"/>
      </left>
      <right style="thick">
        <color theme="1"/>
      </right>
      <top style="thin">
        <color indexed="64"/>
      </top>
      <bottom style="dotted">
        <color indexed="64"/>
      </bottom>
      <diagonal/>
    </border>
    <border>
      <left style="thick">
        <color indexed="64"/>
      </left>
      <right style="dashed">
        <color indexed="64"/>
      </right>
      <top/>
      <bottom style="thin">
        <color indexed="64"/>
      </bottom>
      <diagonal/>
    </border>
    <border>
      <left/>
      <right style="dashed">
        <color indexed="64"/>
      </right>
      <top/>
      <bottom style="thin">
        <color indexed="64"/>
      </bottom>
      <diagonal/>
    </border>
    <border>
      <left style="dotted">
        <color indexed="64"/>
      </left>
      <right style="medium">
        <color indexed="64"/>
      </right>
      <top style="dotted">
        <color indexed="64"/>
      </top>
      <bottom style="thin">
        <color indexed="64"/>
      </bottom>
      <diagonal/>
    </border>
    <border>
      <left/>
      <right style="thick">
        <color theme="1"/>
      </right>
      <top/>
      <bottom style="thin">
        <color indexed="64"/>
      </bottom>
      <diagonal/>
    </border>
    <border>
      <left style="thin">
        <color indexed="64"/>
      </left>
      <right style="dashed">
        <color indexed="64"/>
      </right>
      <top style="thin">
        <color indexed="64"/>
      </top>
      <bottom style="dotted">
        <color indexed="64"/>
      </bottom>
      <diagonal/>
    </border>
    <border>
      <left style="dotted">
        <color rgb="FF000066"/>
      </left>
      <right style="dashed">
        <color indexed="64"/>
      </right>
      <top style="thin">
        <color indexed="64"/>
      </top>
      <bottom style="dotted">
        <color theme="1"/>
      </bottom>
      <diagonal/>
    </border>
    <border>
      <left style="dotted">
        <color rgb="FF000066"/>
      </left>
      <right style="medium">
        <color theme="1"/>
      </right>
      <top style="medium">
        <color theme="1"/>
      </top>
      <bottom style="dotted">
        <color rgb="FF000066"/>
      </bottom>
      <diagonal/>
    </border>
    <border>
      <left style="slantDashDot">
        <color theme="1"/>
      </left>
      <right style="dashed">
        <color indexed="64"/>
      </right>
      <top style="thin">
        <color indexed="64"/>
      </top>
      <bottom style="dashed">
        <color indexed="64"/>
      </bottom>
      <diagonal/>
    </border>
    <border>
      <left style="dashed">
        <color indexed="64"/>
      </left>
      <right style="medium">
        <color theme="1"/>
      </right>
      <top style="thin">
        <color indexed="64"/>
      </top>
      <bottom style="dashed">
        <color indexed="64"/>
      </bottom>
      <diagonal/>
    </border>
    <border>
      <left style="slantDashDot">
        <color theme="1"/>
      </left>
      <right style="dashed">
        <color indexed="64"/>
      </right>
      <top style="dashed">
        <color indexed="64"/>
      </top>
      <bottom style="thin">
        <color indexed="64"/>
      </bottom>
      <diagonal/>
    </border>
    <border>
      <left style="dashed">
        <color indexed="64"/>
      </left>
      <right style="medium">
        <color theme="1"/>
      </right>
      <top style="dashed">
        <color indexed="64"/>
      </top>
      <bottom style="thin">
        <color indexed="64"/>
      </bottom>
      <diagonal/>
    </border>
    <border>
      <left style="dashed">
        <color indexed="64"/>
      </left>
      <right style="medium">
        <color theme="1"/>
      </right>
      <top/>
      <bottom style="dashed">
        <color indexed="64"/>
      </bottom>
      <diagonal/>
    </border>
    <border>
      <left style="dashed">
        <color indexed="64"/>
      </left>
      <right style="medium">
        <color theme="1"/>
      </right>
      <top style="dashed">
        <color indexed="64"/>
      </top>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thin">
        <color theme="1"/>
      </bottom>
      <diagonal/>
    </border>
    <border>
      <left style="medium">
        <color indexed="64"/>
      </left>
      <right style="dotted">
        <color theme="1"/>
      </right>
      <top style="thin">
        <color indexed="64"/>
      </top>
      <bottom/>
      <diagonal/>
    </border>
    <border>
      <left style="medium">
        <color indexed="64"/>
      </left>
      <right style="dotted">
        <color theme="1"/>
      </right>
      <top style="thin">
        <color theme="1"/>
      </top>
      <bottom style="thick">
        <color theme="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13">
    <xf numFmtId="0" fontId="0" fillId="0" borderId="0" xfId="0"/>
    <xf numFmtId="0" fontId="0" fillId="0" borderId="0" xfId="0" applyAlignment="1">
      <alignment horizontal="center"/>
    </xf>
    <xf numFmtId="0" fontId="10" fillId="5"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1" fillId="0" borderId="66" xfId="0" applyNumberFormat="1" applyFont="1" applyBorder="1" applyAlignment="1">
      <alignment horizontal="center" vertical="center" wrapText="1"/>
    </xf>
    <xf numFmtId="44" fontId="11" fillId="0" borderId="66" xfId="1" applyFont="1" applyBorder="1" applyAlignment="1">
      <alignment horizontal="center" vertical="center" wrapText="1"/>
    </xf>
    <xf numFmtId="44" fontId="11" fillId="0" borderId="67" xfId="1" applyFont="1" applyBorder="1" applyAlignment="1">
      <alignment horizontal="center" vertical="center" wrapText="1"/>
    </xf>
    <xf numFmtId="44" fontId="11" fillId="0" borderId="68" xfId="1" applyFont="1" applyBorder="1" applyAlignment="1">
      <alignment horizontal="center" vertical="center" wrapText="1"/>
    </xf>
    <xf numFmtId="44" fontId="11" fillId="0" borderId="69" xfId="1" applyFont="1" applyBorder="1" applyAlignment="1">
      <alignment horizontal="center" vertical="center" wrapText="1"/>
    </xf>
    <xf numFmtId="44" fontId="11" fillId="0" borderId="70" xfId="1" applyFont="1" applyBorder="1" applyAlignment="1">
      <alignment horizontal="center" vertical="center" wrapText="1"/>
    </xf>
    <xf numFmtId="44" fontId="11" fillId="0" borderId="71" xfId="1" applyFont="1" applyBorder="1" applyAlignment="1">
      <alignment horizontal="center" vertical="center" wrapText="1"/>
    </xf>
    <xf numFmtId="0" fontId="11" fillId="0" borderId="73" xfId="0" applyNumberFormat="1" applyFont="1" applyBorder="1" applyAlignment="1">
      <alignment horizontal="center" vertical="center" wrapText="1"/>
    </xf>
    <xf numFmtId="44" fontId="11" fillId="0" borderId="73" xfId="1" applyFont="1" applyBorder="1" applyAlignment="1">
      <alignment horizontal="center" vertical="center" wrapText="1"/>
    </xf>
    <xf numFmtId="44" fontId="11" fillId="0" borderId="74" xfId="1" applyFont="1" applyBorder="1" applyAlignment="1">
      <alignment horizontal="center" vertical="center" wrapText="1"/>
    </xf>
    <xf numFmtId="44" fontId="11" fillId="0" borderId="75" xfId="1" applyFont="1" applyBorder="1" applyAlignment="1">
      <alignment horizontal="center" vertical="center" wrapText="1"/>
    </xf>
    <xf numFmtId="44" fontId="11" fillId="0" borderId="76" xfId="1" applyFont="1" applyBorder="1" applyAlignment="1">
      <alignment horizontal="center" vertical="center" wrapText="1"/>
    </xf>
    <xf numFmtId="44" fontId="11" fillId="0" borderId="77" xfId="1" applyFont="1" applyBorder="1" applyAlignment="1">
      <alignment horizontal="center" vertical="center" wrapText="1"/>
    </xf>
    <xf numFmtId="44" fontId="11" fillId="0" borderId="78" xfId="1" applyFont="1" applyBorder="1" applyAlignment="1">
      <alignment horizontal="center" vertical="center" wrapText="1"/>
    </xf>
    <xf numFmtId="9" fontId="14" fillId="3" borderId="8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82" xfId="0" applyBorder="1"/>
    <xf numFmtId="0" fontId="0" fillId="0" borderId="83" xfId="0" applyBorder="1" applyAlignment="1"/>
    <xf numFmtId="0" fontId="0" fillId="0" borderId="0" xfId="0" applyBorder="1" applyAlignment="1">
      <alignment horizontal="center"/>
    </xf>
    <xf numFmtId="0" fontId="13" fillId="0" borderId="0" xfId="0" applyFont="1" applyBorder="1" applyAlignment="1">
      <alignment horizontal="center" vertical="center"/>
    </xf>
    <xf numFmtId="0" fontId="0" fillId="0" borderId="0" xfId="0" applyBorder="1" applyAlignment="1">
      <alignment horizontal="left"/>
    </xf>
    <xf numFmtId="0" fontId="15" fillId="6" borderId="85" xfId="0" applyFont="1" applyFill="1" applyBorder="1" applyAlignment="1">
      <alignment vertical="center" wrapText="1"/>
    </xf>
    <xf numFmtId="0" fontId="15" fillId="6" borderId="86" xfId="0" applyFont="1" applyFill="1" applyBorder="1" applyAlignment="1">
      <alignment vertical="center" wrapText="1"/>
    </xf>
    <xf numFmtId="0" fontId="17" fillId="6" borderId="89" xfId="0" applyFont="1" applyFill="1" applyBorder="1" applyAlignment="1">
      <alignment horizontal="center" vertical="center" wrapText="1"/>
    </xf>
    <xf numFmtId="0" fontId="17" fillId="6" borderId="90" xfId="0" applyFont="1" applyFill="1" applyBorder="1" applyAlignment="1">
      <alignment horizontal="center" vertical="center" wrapText="1"/>
    </xf>
    <xf numFmtId="0" fontId="16" fillId="6" borderId="90" xfId="0" applyFont="1" applyFill="1" applyBorder="1" applyAlignment="1">
      <alignment horizontal="center" vertical="center" wrapText="1"/>
    </xf>
    <xf numFmtId="0" fontId="18" fillId="6" borderId="86" xfId="0" applyFont="1" applyFill="1" applyBorder="1" applyAlignment="1">
      <alignment horizontal="center" vertical="center" wrapText="1"/>
    </xf>
    <xf numFmtId="0" fontId="2" fillId="18" borderId="0" xfId="0" applyFont="1" applyFill="1"/>
    <xf numFmtId="0" fontId="0" fillId="0" borderId="113" xfId="0" applyBorder="1" applyAlignment="1">
      <alignment horizontal="left"/>
    </xf>
    <xf numFmtId="0" fontId="0" fillId="0" borderId="16" xfId="0" applyBorder="1" applyAlignment="1">
      <alignment horizontal="left"/>
    </xf>
    <xf numFmtId="0" fontId="0" fillId="0" borderId="111" xfId="0" applyBorder="1" applyAlignment="1">
      <alignment horizontal="left"/>
    </xf>
    <xf numFmtId="0" fontId="0" fillId="0" borderId="114" xfId="0" applyBorder="1" applyAlignment="1">
      <alignment horizontal="left"/>
    </xf>
    <xf numFmtId="0" fontId="0" fillId="0" borderId="115" xfId="0" applyBorder="1" applyAlignment="1">
      <alignment horizontal="left"/>
    </xf>
    <xf numFmtId="0" fontId="0" fillId="0" borderId="116" xfId="0" applyBorder="1" applyAlignment="1">
      <alignment horizontal="left"/>
    </xf>
    <xf numFmtId="0" fontId="0" fillId="0" borderId="12" xfId="0" applyBorder="1" applyAlignment="1">
      <alignment horizontal="left"/>
    </xf>
    <xf numFmtId="0" fontId="0" fillId="0" borderId="112" xfId="0" applyBorder="1" applyAlignment="1">
      <alignment horizontal="left"/>
    </xf>
    <xf numFmtId="0" fontId="10" fillId="6" borderId="117" xfId="0" applyFont="1" applyFill="1" applyBorder="1" applyAlignment="1">
      <alignment horizontal="center" vertical="center" wrapText="1"/>
    </xf>
    <xf numFmtId="0" fontId="10" fillId="6" borderId="119" xfId="0" applyFont="1" applyFill="1" applyBorder="1" applyAlignment="1">
      <alignment horizontal="center" vertical="center" wrapText="1"/>
    </xf>
    <xf numFmtId="0" fontId="10" fillId="6" borderId="118" xfId="0" applyFont="1" applyFill="1" applyBorder="1" applyAlignment="1">
      <alignment horizontal="center" vertical="center" wrapText="1"/>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44" fontId="11" fillId="0" borderId="129" xfId="1" applyFont="1" applyBorder="1" applyAlignment="1">
      <alignment horizontal="center" vertical="center" wrapText="1"/>
    </xf>
    <xf numFmtId="44" fontId="11" fillId="0" borderId="132" xfId="1" applyFont="1" applyBorder="1" applyAlignment="1">
      <alignment horizontal="center" vertical="center" wrapText="1"/>
    </xf>
    <xf numFmtId="44" fontId="11" fillId="0" borderId="133" xfId="1" applyFont="1" applyBorder="1" applyAlignment="1">
      <alignment horizontal="center" vertical="center" wrapText="1"/>
    </xf>
    <xf numFmtId="44" fontId="11" fillId="0" borderId="134" xfId="1" applyFont="1" applyBorder="1" applyAlignment="1">
      <alignment horizontal="center" vertical="center" wrapText="1"/>
    </xf>
    <xf numFmtId="44" fontId="11" fillId="0" borderId="135" xfId="1" applyFont="1" applyBorder="1" applyAlignment="1">
      <alignment horizontal="center" vertical="center" wrapText="1"/>
    </xf>
    <xf numFmtId="0" fontId="19" fillId="0" borderId="72" xfId="0" applyFont="1" applyBorder="1" applyAlignment="1">
      <alignment horizontal="center" vertical="center" wrapText="1"/>
    </xf>
    <xf numFmtId="44" fontId="11" fillId="0" borderId="136" xfId="1" applyFont="1" applyBorder="1" applyAlignment="1">
      <alignment horizontal="center" vertical="center" wrapText="1"/>
    </xf>
    <xf numFmtId="44" fontId="11" fillId="0" borderId="137" xfId="1" applyFont="1" applyBorder="1" applyAlignment="1">
      <alignment horizontal="center" vertical="center" wrapText="1"/>
    </xf>
    <xf numFmtId="44" fontId="11" fillId="0" borderId="138" xfId="1" applyFont="1" applyBorder="1" applyAlignment="1">
      <alignment horizontal="center" vertical="center" wrapText="1"/>
    </xf>
    <xf numFmtId="44" fontId="11" fillId="0" borderId="139" xfId="1" applyFont="1" applyBorder="1" applyAlignment="1">
      <alignment horizontal="center" vertical="center" wrapText="1"/>
    </xf>
    <xf numFmtId="44" fontId="11" fillId="0" borderId="140" xfId="1" applyFont="1" applyBorder="1" applyAlignment="1">
      <alignment horizontal="center" vertical="center" wrapText="1"/>
    </xf>
    <xf numFmtId="44" fontId="11" fillId="0" borderId="141" xfId="1" applyFont="1" applyBorder="1" applyAlignment="1">
      <alignment horizontal="center" vertical="center" wrapText="1"/>
    </xf>
    <xf numFmtId="44" fontId="11" fillId="0" borderId="127" xfId="1" applyFont="1" applyBorder="1" applyAlignment="1">
      <alignment horizontal="center" vertical="center" wrapText="1"/>
    </xf>
    <xf numFmtId="44" fontId="11" fillId="0" borderId="142" xfId="1" applyFont="1" applyBorder="1" applyAlignment="1">
      <alignment horizontal="center" vertical="center" wrapText="1"/>
    </xf>
    <xf numFmtId="0" fontId="19" fillId="0" borderId="143" xfId="0" applyFont="1" applyBorder="1" applyAlignment="1">
      <alignment horizontal="center" vertical="center" wrapText="1"/>
    </xf>
    <xf numFmtId="44" fontId="11" fillId="0" borderId="143" xfId="1" applyFont="1" applyBorder="1" applyAlignment="1">
      <alignment horizontal="center" vertical="center" wrapText="1"/>
    </xf>
    <xf numFmtId="44" fontId="11" fillId="0" borderId="144" xfId="1" applyFont="1" applyBorder="1" applyAlignment="1">
      <alignment horizontal="center" vertical="center" wrapText="1"/>
    </xf>
    <xf numFmtId="44" fontId="2" fillId="0" borderId="147" xfId="0" applyNumberFormat="1" applyFont="1" applyBorder="1"/>
    <xf numFmtId="44" fontId="8" fillId="17" borderId="149" xfId="0" applyNumberFormat="1" applyFont="1" applyFill="1" applyBorder="1"/>
    <xf numFmtId="44" fontId="11" fillId="0" borderId="150" xfId="1" applyFont="1" applyBorder="1" applyAlignment="1">
      <alignment horizontal="center" vertical="center" wrapText="1"/>
    </xf>
    <xf numFmtId="44" fontId="11" fillId="0" borderId="105" xfId="1" applyFont="1" applyBorder="1" applyAlignment="1">
      <alignment horizontal="center" vertical="center" wrapText="1"/>
    </xf>
    <xf numFmtId="44" fontId="11" fillId="0" borderId="151" xfId="1" applyFont="1" applyBorder="1" applyAlignment="1">
      <alignment horizontal="center" vertical="center" wrapText="1"/>
    </xf>
    <xf numFmtId="0" fontId="10" fillId="3" borderId="34" xfId="0" applyFont="1" applyFill="1" applyBorder="1" applyAlignment="1">
      <alignment horizontal="center" vertical="center" wrapText="1"/>
    </xf>
    <xf numFmtId="0" fontId="10" fillId="3" borderId="51" xfId="0" applyFont="1" applyFill="1" applyBorder="1" applyAlignment="1">
      <alignment horizontal="center" wrapText="1"/>
    </xf>
    <xf numFmtId="0" fontId="11" fillId="12" borderId="53" xfId="0" applyFont="1" applyFill="1" applyBorder="1" applyAlignment="1">
      <alignment horizontal="center"/>
    </xf>
    <xf numFmtId="0" fontId="11" fillId="12" borderId="54" xfId="0" applyFont="1" applyFill="1" applyBorder="1" applyAlignment="1">
      <alignment horizontal="center"/>
    </xf>
    <xf numFmtId="0" fontId="10" fillId="3" borderId="62" xfId="0" applyFont="1" applyFill="1" applyBorder="1" applyAlignment="1">
      <alignment horizontal="center" vertical="center" wrapText="1"/>
    </xf>
    <xf numFmtId="0" fontId="11" fillId="12" borderId="64" xfId="0" applyFont="1" applyFill="1" applyBorder="1" applyAlignment="1">
      <alignment horizontal="center" vertical="center" wrapText="1"/>
    </xf>
    <xf numFmtId="0" fontId="11" fillId="12" borderId="65" xfId="0" applyFont="1" applyFill="1" applyBorder="1" applyAlignment="1">
      <alignment horizontal="center" vertical="center" wrapText="1"/>
    </xf>
    <xf numFmtId="0" fontId="11" fillId="0" borderId="152" xfId="2" applyNumberFormat="1" applyFont="1" applyBorder="1" applyAlignment="1">
      <alignment horizontal="center" vertical="center" wrapText="1"/>
    </xf>
    <xf numFmtId="44" fontId="11" fillId="0" borderId="153" xfId="1" applyFont="1" applyBorder="1" applyAlignment="1">
      <alignment horizontal="center" vertical="center" wrapText="1"/>
    </xf>
    <xf numFmtId="44" fontId="11" fillId="0" borderId="154" xfId="0" applyNumberFormat="1" applyFont="1" applyBorder="1" applyAlignment="1">
      <alignment horizontal="center" vertical="center" wrapText="1"/>
    </xf>
    <xf numFmtId="0" fontId="11" fillId="0" borderId="155" xfId="0" applyFont="1" applyBorder="1" applyAlignment="1">
      <alignment horizontal="left" vertical="center" wrapText="1"/>
    </xf>
    <xf numFmtId="0" fontId="11" fillId="0" borderId="156" xfId="0" applyFont="1" applyBorder="1" applyAlignment="1">
      <alignment horizontal="left" vertical="center" wrapText="1"/>
    </xf>
    <xf numFmtId="44" fontId="11" fillId="0" borderId="157" xfId="0" applyNumberFormat="1" applyFont="1" applyBorder="1" applyAlignment="1">
      <alignment horizontal="center" vertical="center" wrapText="1"/>
    </xf>
    <xf numFmtId="0" fontId="11" fillId="0" borderId="158" xfId="0" applyFont="1" applyBorder="1" applyAlignment="1">
      <alignment horizontal="left" vertical="center" wrapText="1"/>
    </xf>
    <xf numFmtId="0" fontId="11" fillId="0" borderId="159" xfId="0" applyFont="1" applyBorder="1" applyAlignment="1">
      <alignment horizontal="left" vertical="center" wrapText="1"/>
    </xf>
    <xf numFmtId="0" fontId="11" fillId="0" borderId="160" xfId="0" applyFont="1" applyBorder="1" applyAlignment="1">
      <alignment horizontal="left" vertical="center" wrapText="1"/>
    </xf>
    <xf numFmtId="44" fontId="11" fillId="0" borderId="161" xfId="1" applyFont="1" applyBorder="1" applyAlignment="1">
      <alignment horizontal="center" vertical="center" wrapText="1"/>
    </xf>
    <xf numFmtId="0" fontId="11" fillId="0" borderId="162" xfId="0" applyFont="1" applyBorder="1" applyAlignment="1">
      <alignment horizontal="left" vertical="center" wrapText="1"/>
    </xf>
    <xf numFmtId="44" fontId="11" fillId="0" borderId="163" xfId="1" applyFont="1" applyBorder="1" applyAlignment="1">
      <alignment horizontal="center" vertical="center" wrapText="1"/>
    </xf>
    <xf numFmtId="44" fontId="11" fillId="0" borderId="164" xfId="1" applyFont="1" applyBorder="1" applyAlignment="1">
      <alignment horizontal="center" vertical="center" wrapText="1"/>
    </xf>
    <xf numFmtId="44" fontId="11" fillId="0" borderId="165" xfId="1" applyFont="1" applyBorder="1" applyAlignment="1">
      <alignment horizontal="center" vertical="center" wrapText="1"/>
    </xf>
    <xf numFmtId="44" fontId="11" fillId="0" borderId="49" xfId="1" applyFont="1" applyBorder="1" applyAlignment="1">
      <alignment horizontal="center" vertical="center" wrapText="1"/>
    </xf>
    <xf numFmtId="17" fontId="11" fillId="0" borderId="135" xfId="0" applyNumberFormat="1" applyFont="1" applyBorder="1" applyAlignment="1">
      <alignment horizontal="center" vertical="center" wrapText="1"/>
    </xf>
    <xf numFmtId="17" fontId="11" fillId="0" borderId="74" xfId="0" applyNumberFormat="1" applyFont="1" applyBorder="1" applyAlignment="1">
      <alignment horizontal="center" vertical="center" wrapText="1"/>
    </xf>
    <xf numFmtId="17" fontId="11" fillId="0" borderId="67" xfId="0" applyNumberFormat="1" applyFont="1" applyBorder="1" applyAlignment="1">
      <alignment horizontal="center" vertical="center" wrapText="1"/>
    </xf>
    <xf numFmtId="44" fontId="11" fillId="0" borderId="166" xfId="1" applyFont="1" applyBorder="1" applyAlignment="1">
      <alignment horizontal="center" vertical="center" wrapText="1"/>
    </xf>
    <xf numFmtId="44" fontId="11" fillId="0" borderId="167" xfId="1" applyFont="1" applyBorder="1" applyAlignment="1">
      <alignment horizontal="center" vertical="center" wrapText="1"/>
    </xf>
    <xf numFmtId="44" fontId="11" fillId="0" borderId="168" xfId="1" applyFont="1" applyBorder="1" applyAlignment="1">
      <alignment horizontal="center" vertical="center" wrapText="1"/>
    </xf>
    <xf numFmtId="44" fontId="11" fillId="0" borderId="169" xfId="1" applyFont="1" applyBorder="1" applyAlignment="1">
      <alignment horizontal="center" vertical="center" wrapText="1"/>
    </xf>
    <xf numFmtId="44" fontId="11" fillId="0" borderId="170" xfId="1" applyFont="1" applyBorder="1" applyAlignment="1">
      <alignment horizontal="center" vertical="center" wrapText="1"/>
    </xf>
    <xf numFmtId="44" fontId="11" fillId="0" borderId="171" xfId="1" applyFont="1" applyBorder="1" applyAlignment="1">
      <alignment horizontal="center" vertical="center" wrapText="1"/>
    </xf>
    <xf numFmtId="44" fontId="11" fillId="0" borderId="172" xfId="1" applyFont="1" applyBorder="1" applyAlignment="1">
      <alignment horizontal="center" vertical="center" wrapText="1"/>
    </xf>
    <xf numFmtId="44" fontId="11" fillId="0" borderId="173" xfId="1" applyFont="1" applyBorder="1" applyAlignment="1">
      <alignment horizontal="center" vertical="center" wrapText="1"/>
    </xf>
    <xf numFmtId="44" fontId="11" fillId="0" borderId="174" xfId="1" applyFont="1" applyBorder="1" applyAlignment="1">
      <alignment horizontal="center" vertical="center" wrapText="1"/>
    </xf>
    <xf numFmtId="44" fontId="11" fillId="0" borderId="175" xfId="1" applyFont="1" applyBorder="1" applyAlignment="1">
      <alignment horizontal="center" vertical="center" wrapText="1"/>
    </xf>
    <xf numFmtId="44" fontId="11" fillId="0" borderId="176" xfId="1" applyFont="1" applyBorder="1" applyAlignment="1">
      <alignment horizontal="center" vertical="center" wrapText="1"/>
    </xf>
    <xf numFmtId="44" fontId="11" fillId="0" borderId="177" xfId="1" applyFont="1" applyBorder="1" applyAlignment="1">
      <alignment horizontal="center" vertical="center" wrapText="1"/>
    </xf>
    <xf numFmtId="44" fontId="11" fillId="0" borderId="178" xfId="1" applyFont="1" applyBorder="1" applyAlignment="1">
      <alignment horizontal="center" vertical="center" wrapText="1"/>
    </xf>
    <xf numFmtId="44" fontId="11" fillId="0" borderId="48" xfId="1" applyFont="1" applyBorder="1" applyAlignment="1">
      <alignment horizontal="center" vertical="center" wrapText="1"/>
    </xf>
    <xf numFmtId="44" fontId="11" fillId="0" borderId="179" xfId="1" applyFont="1" applyBorder="1" applyAlignment="1">
      <alignment horizontal="center" vertical="center" wrapText="1"/>
    </xf>
    <xf numFmtId="44" fontId="11" fillId="0" borderId="180" xfId="1" applyFont="1" applyBorder="1" applyAlignment="1">
      <alignment horizontal="center" vertical="center" wrapText="1"/>
    </xf>
    <xf numFmtId="44" fontId="11" fillId="0" borderId="181" xfId="1" applyFont="1" applyBorder="1" applyAlignment="1">
      <alignment horizontal="center" vertical="center" wrapText="1"/>
    </xf>
    <xf numFmtId="44" fontId="11" fillId="0" borderId="182" xfId="1" applyFont="1" applyBorder="1" applyAlignment="1">
      <alignment horizontal="center" vertical="center" wrapText="1"/>
    </xf>
    <xf numFmtId="44" fontId="11" fillId="0" borderId="183" xfId="1" applyFont="1" applyBorder="1" applyAlignment="1">
      <alignment horizontal="center" vertical="center" wrapText="1"/>
    </xf>
    <xf numFmtId="44" fontId="11" fillId="0" borderId="184" xfId="1" applyFont="1" applyBorder="1" applyAlignment="1">
      <alignment horizontal="center" vertical="center" wrapText="1"/>
    </xf>
    <xf numFmtId="44" fontId="11" fillId="0" borderId="185" xfId="1" applyFont="1" applyBorder="1" applyAlignment="1">
      <alignment horizontal="center" vertical="center" wrapText="1"/>
    </xf>
    <xf numFmtId="17" fontId="11" fillId="0" borderId="187" xfId="0" applyNumberFormat="1" applyFont="1" applyBorder="1" applyAlignment="1">
      <alignment horizontal="center" vertical="center" wrapText="1"/>
    </xf>
    <xf numFmtId="17" fontId="11" fillId="0" borderId="188" xfId="0" applyNumberFormat="1" applyFont="1" applyBorder="1" applyAlignment="1">
      <alignment horizontal="center" vertical="center" wrapText="1"/>
    </xf>
    <xf numFmtId="44" fontId="11" fillId="0" borderId="190" xfId="1" applyFont="1" applyBorder="1" applyAlignment="1">
      <alignment horizontal="center" vertical="center" wrapText="1"/>
    </xf>
    <xf numFmtId="44" fontId="8" fillId="16" borderId="146" xfId="0" applyNumberFormat="1" applyFont="1" applyFill="1" applyBorder="1"/>
    <xf numFmtId="44" fontId="10" fillId="18" borderId="191" xfId="0" applyNumberFormat="1" applyFont="1" applyFill="1" applyBorder="1" applyAlignment="1">
      <alignment vertical="center"/>
    </xf>
    <xf numFmtId="44" fontId="8" fillId="18" borderId="146" xfId="0" applyNumberFormat="1" applyFont="1" applyFill="1" applyBorder="1"/>
    <xf numFmtId="0" fontId="0" fillId="0" borderId="146" xfId="0" applyBorder="1"/>
    <xf numFmtId="0" fontId="0" fillId="0" borderId="192" xfId="0" applyBorder="1"/>
    <xf numFmtId="44" fontId="2" fillId="0" borderId="148" xfId="0" applyNumberFormat="1" applyFont="1" applyBorder="1"/>
    <xf numFmtId="0" fontId="19" fillId="0" borderId="194" xfId="0" applyFont="1" applyBorder="1" applyAlignment="1">
      <alignment horizontal="left" vertical="center" wrapText="1"/>
    </xf>
    <xf numFmtId="0" fontId="11" fillId="0" borderId="134" xfId="0" applyNumberFormat="1" applyFont="1" applyBorder="1" applyAlignment="1">
      <alignment horizontal="center" vertical="center" wrapText="1"/>
    </xf>
    <xf numFmtId="0" fontId="11" fillId="0" borderId="195" xfId="2" applyNumberFormat="1" applyFont="1" applyBorder="1" applyAlignment="1">
      <alignment horizontal="center" vertical="center" wrapText="1"/>
    </xf>
    <xf numFmtId="0" fontId="11" fillId="0" borderId="196" xfId="2" applyNumberFormat="1" applyFont="1" applyBorder="1" applyAlignment="1">
      <alignment horizontal="center" vertical="center" wrapText="1"/>
    </xf>
    <xf numFmtId="44" fontId="11" fillId="0" borderId="197" xfId="1" applyFont="1" applyBorder="1" applyAlignment="1">
      <alignment horizontal="center" vertical="center" wrapText="1"/>
    </xf>
    <xf numFmtId="44" fontId="8" fillId="2" borderId="146" xfId="0" applyNumberFormat="1" applyFont="1" applyFill="1" applyBorder="1"/>
    <xf numFmtId="44" fontId="2" fillId="0" borderId="198" xfId="0" applyNumberFormat="1" applyFont="1" applyBorder="1"/>
    <xf numFmtId="44" fontId="13" fillId="0" borderId="198" xfId="0" applyNumberFormat="1" applyFont="1" applyBorder="1"/>
    <xf numFmtId="0" fontId="16" fillId="0" borderId="86" xfId="0" applyFont="1" applyBorder="1" applyAlignment="1">
      <alignment vertical="center" wrapText="1"/>
    </xf>
    <xf numFmtId="17" fontId="16" fillId="0" borderId="86" xfId="0" applyNumberFormat="1" applyFont="1" applyBorder="1" applyAlignment="1">
      <alignment horizontal="center" vertical="center" wrapText="1"/>
    </xf>
    <xf numFmtId="0" fontId="9" fillId="10" borderId="0" xfId="0" applyFont="1" applyFill="1" applyBorder="1" applyAlignment="1">
      <alignment horizontal="center" vertical="center"/>
    </xf>
    <xf numFmtId="0" fontId="21" fillId="0" borderId="0" xfId="0" applyFont="1" applyAlignment="1">
      <alignment horizontal="left" vertical="center" wrapText="1" indent="2"/>
    </xf>
    <xf numFmtId="0" fontId="19" fillId="0" borderId="90" xfId="0" applyFont="1" applyBorder="1" applyAlignment="1">
      <alignment horizontal="left" vertical="center" wrapText="1" indent="2"/>
    </xf>
    <xf numFmtId="0" fontId="22" fillId="0" borderId="85" xfId="0" applyFont="1" applyBorder="1" applyAlignment="1">
      <alignment horizontal="left" vertical="center" wrapText="1"/>
    </xf>
    <xf numFmtId="0" fontId="22" fillId="0" borderId="90" xfId="0" applyFont="1" applyBorder="1" applyAlignment="1">
      <alignment horizontal="left" vertical="center" wrapText="1" indent="2"/>
    </xf>
    <xf numFmtId="0" fontId="19" fillId="0" borderId="85" xfId="0" applyFont="1" applyBorder="1" applyAlignment="1">
      <alignment horizontal="left" vertical="center" wrapText="1"/>
    </xf>
    <xf numFmtId="0" fontId="19" fillId="0" borderId="90" xfId="0" applyFont="1" applyBorder="1" applyAlignment="1">
      <alignment horizontal="left" vertical="center" wrapText="1"/>
    </xf>
    <xf numFmtId="0" fontId="19" fillId="0" borderId="85" xfId="0" applyFont="1" applyBorder="1" applyAlignment="1">
      <alignment horizontal="left" vertical="center" wrapText="1" indent="2"/>
    </xf>
    <xf numFmtId="44" fontId="17" fillId="0" borderId="200" xfId="1" applyFont="1" applyBorder="1" applyAlignment="1">
      <alignment horizontal="left" vertical="center" wrapText="1"/>
    </xf>
    <xf numFmtId="0" fontId="20" fillId="0" borderId="85" xfId="0" applyFont="1" applyBorder="1" applyAlignment="1">
      <alignment vertical="center" wrapText="1"/>
    </xf>
    <xf numFmtId="0" fontId="20" fillId="0" borderId="200" xfId="0" applyFont="1" applyBorder="1" applyAlignment="1">
      <alignment vertical="center" wrapText="1"/>
    </xf>
    <xf numFmtId="0" fontId="11" fillId="0" borderId="204" xfId="2" applyNumberFormat="1" applyFont="1" applyBorder="1" applyAlignment="1">
      <alignment horizontal="center" vertical="center" wrapText="1"/>
    </xf>
    <xf numFmtId="0" fontId="19" fillId="0" borderId="205" xfId="0" applyFont="1" applyBorder="1" applyAlignment="1">
      <alignment horizontal="left" wrapText="1"/>
    </xf>
    <xf numFmtId="44" fontId="2" fillId="0" borderId="146" xfId="0" applyNumberFormat="1" applyFont="1" applyBorder="1"/>
    <xf numFmtId="44" fontId="2" fillId="0" borderId="206" xfId="0" applyNumberFormat="1" applyFont="1" applyBorder="1"/>
    <xf numFmtId="44" fontId="8" fillId="3" borderId="146" xfId="0" applyNumberFormat="1" applyFont="1" applyFill="1" applyBorder="1"/>
    <xf numFmtId="44" fontId="2" fillId="0" borderId="149" xfId="0" applyNumberFormat="1" applyFont="1" applyBorder="1"/>
    <xf numFmtId="44" fontId="2" fillId="0" borderId="207" xfId="0" applyNumberFormat="1" applyFont="1" applyBorder="1"/>
    <xf numFmtId="44" fontId="13" fillId="0" borderId="146" xfId="0" applyNumberFormat="1" applyFont="1" applyBorder="1"/>
    <xf numFmtId="0" fontId="11" fillId="0" borderId="164" xfId="0" applyNumberFormat="1" applyFont="1" applyBorder="1" applyAlignment="1">
      <alignment horizontal="center" vertical="center" wrapText="1"/>
    </xf>
    <xf numFmtId="17" fontId="11" fillId="0" borderId="209" xfId="0" applyNumberFormat="1" applyFont="1" applyBorder="1" applyAlignment="1">
      <alignment horizontal="center" vertical="center" wrapText="1"/>
    </xf>
    <xf numFmtId="44" fontId="11" fillId="0" borderId="210" xfId="1" applyFont="1" applyBorder="1" applyAlignment="1">
      <alignment horizontal="center" vertical="center" wrapText="1"/>
    </xf>
    <xf numFmtId="44" fontId="11" fillId="0" borderId="211" xfId="1" applyFont="1" applyBorder="1" applyAlignment="1">
      <alignment horizontal="center" vertical="center" wrapText="1"/>
    </xf>
    <xf numFmtId="44" fontId="11" fillId="0" borderId="212" xfId="1" applyFont="1" applyBorder="1" applyAlignment="1">
      <alignment horizontal="center" vertical="center" wrapText="1"/>
    </xf>
    <xf numFmtId="0" fontId="11" fillId="0" borderId="213" xfId="2" applyNumberFormat="1" applyFont="1" applyBorder="1" applyAlignment="1">
      <alignment horizontal="center" vertical="center" wrapText="1"/>
    </xf>
    <xf numFmtId="44" fontId="11" fillId="0" borderId="214" xfId="0" applyNumberFormat="1" applyFont="1" applyBorder="1" applyAlignment="1">
      <alignment horizontal="center" vertical="center" wrapText="1"/>
    </xf>
    <xf numFmtId="0" fontId="11" fillId="0" borderId="215" xfId="0" applyFont="1" applyBorder="1" applyAlignment="1">
      <alignment horizontal="left" vertical="center" wrapText="1"/>
    </xf>
    <xf numFmtId="0" fontId="12" fillId="0" borderId="226" xfId="0" applyFont="1" applyBorder="1" applyAlignment="1">
      <alignment horizontal="center" vertical="center" wrapText="1"/>
    </xf>
    <xf numFmtId="0" fontId="12" fillId="0" borderId="72" xfId="0" applyFont="1" applyBorder="1" applyAlignment="1">
      <alignment horizontal="center" vertical="center" wrapText="1"/>
    </xf>
    <xf numFmtId="0" fontId="11" fillId="0" borderId="73" xfId="0" applyFont="1" applyBorder="1" applyAlignment="1">
      <alignment horizontal="left" vertical="center" wrapText="1"/>
    </xf>
    <xf numFmtId="0" fontId="11" fillId="0" borderId="221" xfId="0" applyFont="1" applyBorder="1" applyAlignment="1">
      <alignment horizontal="left" vertical="center" wrapText="1"/>
    </xf>
    <xf numFmtId="0" fontId="11" fillId="0" borderId="66" xfId="0" applyFont="1" applyBorder="1" applyAlignment="1">
      <alignment horizontal="left" vertical="center" wrapText="1"/>
    </xf>
    <xf numFmtId="0" fontId="11" fillId="0" borderId="228" xfId="0" applyFont="1" applyBorder="1" applyAlignment="1">
      <alignment horizontal="left" vertical="center" wrapText="1"/>
    </xf>
    <xf numFmtId="0" fontId="11" fillId="0" borderId="137" xfId="0" applyFont="1" applyBorder="1" applyAlignment="1">
      <alignment horizontal="left" vertical="center" wrapText="1"/>
    </xf>
    <xf numFmtId="44" fontId="11" fillId="0" borderId="0" xfId="1" applyFont="1" applyBorder="1" applyAlignment="1">
      <alignment horizontal="center" vertical="center" wrapText="1"/>
    </xf>
    <xf numFmtId="44" fontId="11" fillId="0" borderId="230" xfId="1" applyFont="1" applyBorder="1" applyAlignment="1">
      <alignment horizontal="center" vertical="center" wrapText="1"/>
    </xf>
    <xf numFmtId="44" fontId="11" fillId="0" borderId="62" xfId="1" applyFont="1" applyBorder="1" applyAlignment="1">
      <alignment horizontal="center" vertical="center" wrapText="1"/>
    </xf>
    <xf numFmtId="44" fontId="11" fillId="0" borderId="231" xfId="1" applyFont="1" applyBorder="1" applyAlignment="1">
      <alignment horizontal="center" vertical="center" wrapText="1"/>
    </xf>
    <xf numFmtId="44" fontId="11" fillId="0" borderId="232" xfId="1" applyFont="1" applyBorder="1" applyAlignment="1">
      <alignment horizontal="center" vertical="center" wrapText="1"/>
    </xf>
    <xf numFmtId="44" fontId="11" fillId="0" borderId="233" xfId="1" applyFont="1" applyBorder="1" applyAlignment="1">
      <alignment horizontal="center" vertical="center" wrapText="1"/>
    </xf>
    <xf numFmtId="44" fontId="11" fillId="0" borderId="234" xfId="1" applyFont="1" applyBorder="1" applyAlignment="1">
      <alignment horizontal="center" vertical="center" wrapText="1"/>
    </xf>
    <xf numFmtId="44" fontId="11" fillId="0" borderId="235" xfId="1" applyFont="1" applyBorder="1" applyAlignment="1">
      <alignment horizontal="center" vertical="center" wrapText="1"/>
    </xf>
    <xf numFmtId="44" fontId="11" fillId="0" borderId="236" xfId="1" applyFont="1" applyBorder="1" applyAlignment="1">
      <alignment horizontal="center" vertical="center" wrapText="1"/>
    </xf>
    <xf numFmtId="44" fontId="11" fillId="0" borderId="237" xfId="1" applyFont="1" applyBorder="1" applyAlignment="1">
      <alignment horizontal="center" vertical="center" wrapText="1"/>
    </xf>
    <xf numFmtId="0" fontId="11" fillId="0" borderId="238" xfId="2" applyNumberFormat="1" applyFont="1" applyBorder="1" applyAlignment="1">
      <alignment horizontal="center" vertical="center" wrapText="1"/>
    </xf>
    <xf numFmtId="44" fontId="11" fillId="0" borderId="235" xfId="0" applyNumberFormat="1" applyFont="1" applyBorder="1" applyAlignment="1">
      <alignment horizontal="center" vertical="center" wrapText="1"/>
    </xf>
    <xf numFmtId="0" fontId="11" fillId="0" borderId="239" xfId="0" applyFont="1" applyBorder="1" applyAlignment="1">
      <alignment horizontal="left" vertical="center" wrapText="1"/>
    </xf>
    <xf numFmtId="0" fontId="11" fillId="0" borderId="240" xfId="0" applyFont="1" applyBorder="1" applyAlignment="1">
      <alignment horizontal="left" vertical="center" wrapText="1"/>
    </xf>
    <xf numFmtId="0" fontId="12" fillId="0" borderId="242" xfId="0" applyFont="1" applyBorder="1" applyAlignment="1">
      <alignment horizontal="center" vertical="center" wrapText="1"/>
    </xf>
    <xf numFmtId="0" fontId="11" fillId="0" borderId="244" xfId="0" applyNumberFormat="1" applyFont="1" applyBorder="1" applyAlignment="1">
      <alignment horizontal="center" vertical="center" wrapText="1"/>
    </xf>
    <xf numFmtId="17" fontId="11" fillId="0" borderId="245" xfId="0" applyNumberFormat="1" applyFont="1" applyBorder="1" applyAlignment="1">
      <alignment horizontal="center" vertical="center" wrapText="1"/>
    </xf>
    <xf numFmtId="0" fontId="19" fillId="0" borderId="247" xfId="0" applyFont="1" applyBorder="1" applyAlignment="1">
      <alignment horizontal="left" vertical="center" wrapText="1"/>
    </xf>
    <xf numFmtId="0" fontId="11" fillId="0" borderId="248" xfId="0" applyNumberFormat="1" applyFont="1" applyBorder="1" applyAlignment="1">
      <alignment horizontal="center" vertical="center" wrapText="1"/>
    </xf>
    <xf numFmtId="17" fontId="11" fillId="0" borderId="249" xfId="0" applyNumberFormat="1" applyFont="1" applyBorder="1" applyAlignment="1">
      <alignment horizontal="center" vertical="center" wrapText="1"/>
    </xf>
    <xf numFmtId="0" fontId="0" fillId="0" borderId="0" xfId="0" applyBorder="1"/>
    <xf numFmtId="0" fontId="12" fillId="0" borderId="250" xfId="0" applyFont="1" applyBorder="1" applyAlignment="1">
      <alignment horizontal="center" vertical="center" wrapText="1"/>
    </xf>
    <xf numFmtId="0" fontId="10" fillId="6" borderId="253" xfId="0" applyFont="1" applyFill="1" applyBorder="1" applyAlignment="1">
      <alignment horizontal="center" vertical="center" wrapText="1"/>
    </xf>
    <xf numFmtId="44" fontId="11" fillId="0" borderId="256" xfId="1" applyFont="1" applyBorder="1" applyAlignment="1">
      <alignment horizontal="center" vertical="center" wrapText="1"/>
    </xf>
    <xf numFmtId="44" fontId="11" fillId="0" borderId="53" xfId="1" applyFont="1" applyBorder="1" applyAlignment="1">
      <alignment horizontal="center" vertical="center" wrapText="1"/>
    </xf>
    <xf numFmtId="0" fontId="19" fillId="0" borderId="258" xfId="0" applyFont="1" applyBorder="1" applyAlignment="1">
      <alignment horizontal="left" vertical="center" wrapText="1"/>
    </xf>
    <xf numFmtId="0" fontId="11" fillId="0" borderId="258" xfId="0" applyNumberFormat="1" applyFont="1" applyBorder="1" applyAlignment="1">
      <alignment horizontal="center" vertical="center" wrapText="1"/>
    </xf>
    <xf numFmtId="0" fontId="0" fillId="0" borderId="263" xfId="0" applyBorder="1"/>
    <xf numFmtId="0" fontId="10" fillId="5" borderId="264" xfId="0" applyFont="1" applyFill="1" applyBorder="1" applyAlignment="1">
      <alignment horizontal="center" vertical="center" wrapText="1"/>
    </xf>
    <xf numFmtId="44" fontId="11" fillId="0" borderId="267" xfId="1" applyFont="1" applyBorder="1" applyAlignment="1">
      <alignment horizontal="center" vertical="center" wrapText="1"/>
    </xf>
    <xf numFmtId="44" fontId="11" fillId="0" borderId="268" xfId="1" applyFont="1" applyBorder="1" applyAlignment="1">
      <alignment horizontal="center" vertical="center" wrapText="1"/>
    </xf>
    <xf numFmtId="44" fontId="11" fillId="0" borderId="269" xfId="1" applyFont="1" applyBorder="1" applyAlignment="1">
      <alignment horizontal="center" vertical="center" wrapText="1"/>
    </xf>
    <xf numFmtId="0" fontId="11" fillId="0" borderId="251" xfId="0" applyFont="1" applyBorder="1" applyAlignment="1">
      <alignment horizontal="left" vertical="center" wrapText="1"/>
    </xf>
    <xf numFmtId="0" fontId="11" fillId="0" borderId="270" xfId="0" applyFont="1" applyBorder="1" applyAlignment="1">
      <alignment horizontal="left" vertical="center" wrapText="1"/>
    </xf>
    <xf numFmtId="0" fontId="12" fillId="0" borderId="0" xfId="0" applyFont="1" applyBorder="1" applyAlignment="1">
      <alignment horizontal="center" vertical="center" wrapText="1"/>
    </xf>
    <xf numFmtId="0" fontId="19" fillId="0" borderId="274" xfId="0" applyFont="1" applyBorder="1" applyAlignment="1">
      <alignment horizontal="center" vertical="center" wrapText="1"/>
    </xf>
    <xf numFmtId="0" fontId="11" fillId="0" borderId="275" xfId="0" applyNumberFormat="1" applyFont="1" applyBorder="1" applyAlignment="1">
      <alignment horizontal="center" vertical="center" wrapText="1"/>
    </xf>
    <xf numFmtId="17" fontId="11" fillId="0" borderId="276" xfId="0" applyNumberFormat="1" applyFont="1" applyBorder="1" applyAlignment="1">
      <alignment horizontal="center" vertical="center" wrapText="1"/>
    </xf>
    <xf numFmtId="44" fontId="11" fillId="0" borderId="275" xfId="1" applyFont="1" applyBorder="1" applyAlignment="1">
      <alignment horizontal="center" vertical="center" wrapText="1"/>
    </xf>
    <xf numFmtId="44" fontId="11" fillId="0" borderId="277" xfId="1" applyFont="1" applyBorder="1" applyAlignment="1">
      <alignment horizontal="center" vertical="center" wrapText="1"/>
    </xf>
    <xf numFmtId="44" fontId="11" fillId="0" borderId="278" xfId="1" applyFont="1" applyBorder="1" applyAlignment="1">
      <alignment horizontal="center" vertical="center" wrapText="1"/>
    </xf>
    <xf numFmtId="44" fontId="11" fillId="0" borderId="279" xfId="1" applyFont="1" applyBorder="1" applyAlignment="1">
      <alignment horizontal="center" vertical="center" wrapText="1"/>
    </xf>
    <xf numFmtId="44" fontId="11" fillId="0" borderId="280" xfId="1" applyFont="1" applyBorder="1" applyAlignment="1">
      <alignment horizontal="center" vertical="center" wrapText="1"/>
    </xf>
    <xf numFmtId="44" fontId="11" fillId="0" borderId="281" xfId="1" applyFont="1" applyBorder="1" applyAlignment="1">
      <alignment horizontal="center" vertical="center" wrapText="1"/>
    </xf>
    <xf numFmtId="44" fontId="11" fillId="0" borderId="282" xfId="1" applyFont="1" applyBorder="1" applyAlignment="1">
      <alignment horizontal="center" vertical="center" wrapText="1"/>
    </xf>
    <xf numFmtId="44" fontId="11" fillId="0" borderId="283" xfId="1" applyFont="1" applyBorder="1" applyAlignment="1">
      <alignment horizontal="center" vertical="center" wrapText="1"/>
    </xf>
    <xf numFmtId="44" fontId="11" fillId="0" borderId="284" xfId="1" applyFont="1" applyBorder="1" applyAlignment="1">
      <alignment horizontal="center" vertical="center" wrapText="1"/>
    </xf>
    <xf numFmtId="44" fontId="11" fillId="0" borderId="285" xfId="1" applyFont="1" applyBorder="1" applyAlignment="1">
      <alignment horizontal="center" vertical="center" wrapText="1"/>
    </xf>
    <xf numFmtId="44" fontId="11" fillId="0" borderId="286" xfId="1" applyFont="1" applyBorder="1" applyAlignment="1">
      <alignment horizontal="center" vertical="center" wrapText="1"/>
    </xf>
    <xf numFmtId="44" fontId="11" fillId="0" borderId="287" xfId="1" applyFont="1" applyBorder="1" applyAlignment="1">
      <alignment horizontal="center" vertical="center" wrapText="1"/>
    </xf>
    <xf numFmtId="44" fontId="11" fillId="0" borderId="288" xfId="1" applyFont="1" applyBorder="1" applyAlignment="1">
      <alignment horizontal="center" vertical="center" wrapText="1"/>
    </xf>
    <xf numFmtId="44" fontId="11" fillId="0" borderId="289" xfId="1" applyFont="1" applyBorder="1" applyAlignment="1">
      <alignment horizontal="center" vertical="center" wrapText="1"/>
    </xf>
    <xf numFmtId="44" fontId="11" fillId="0" borderId="290" xfId="1" applyFont="1" applyBorder="1" applyAlignment="1">
      <alignment horizontal="center" vertical="center" wrapText="1"/>
    </xf>
    <xf numFmtId="44" fontId="11" fillId="0" borderId="291" xfId="1" applyFont="1" applyBorder="1" applyAlignment="1">
      <alignment horizontal="center" vertical="center" wrapText="1"/>
    </xf>
    <xf numFmtId="44" fontId="11" fillId="0" borderId="292" xfId="1" applyFont="1" applyBorder="1" applyAlignment="1">
      <alignment horizontal="center" vertical="center" wrapText="1"/>
    </xf>
    <xf numFmtId="44" fontId="11" fillId="0" borderId="293" xfId="1" applyFont="1" applyBorder="1" applyAlignment="1">
      <alignment horizontal="center" vertical="center" wrapText="1"/>
    </xf>
    <xf numFmtId="44" fontId="11" fillId="0" borderId="294" xfId="1" applyFont="1" applyBorder="1" applyAlignment="1">
      <alignment horizontal="center" vertical="center" wrapText="1"/>
    </xf>
    <xf numFmtId="44" fontId="11" fillId="0" borderId="16" xfId="1" applyFont="1" applyBorder="1" applyAlignment="1">
      <alignment horizontal="center" vertical="center" wrapText="1"/>
    </xf>
    <xf numFmtId="44" fontId="11" fillId="0" borderId="274" xfId="1" applyFont="1" applyBorder="1" applyAlignment="1">
      <alignment horizontal="center" vertical="center" wrapText="1"/>
    </xf>
    <xf numFmtId="0" fontId="11" fillId="0" borderId="295" xfId="0" applyFont="1" applyBorder="1" applyAlignment="1">
      <alignment horizontal="left" vertical="center" wrapText="1"/>
    </xf>
    <xf numFmtId="0" fontId="19" fillId="0" borderId="296" xfId="0" applyFont="1" applyBorder="1" applyAlignment="1">
      <alignment horizontal="center" vertical="center" wrapText="1"/>
    </xf>
    <xf numFmtId="44" fontId="11" fillId="0" borderId="297" xfId="1" applyFont="1" applyBorder="1" applyAlignment="1">
      <alignment horizontal="center" vertical="center" wrapText="1"/>
    </xf>
    <xf numFmtId="44" fontId="11" fillId="0" borderId="298" xfId="1" applyFont="1" applyBorder="1" applyAlignment="1">
      <alignment horizontal="center" vertical="center" wrapText="1"/>
    </xf>
    <xf numFmtId="44" fontId="11" fillId="0" borderId="299" xfId="1" applyFont="1" applyBorder="1" applyAlignment="1">
      <alignment horizontal="center" vertical="center" wrapText="1"/>
    </xf>
    <xf numFmtId="44" fontId="11" fillId="0" borderId="296" xfId="1" applyFont="1" applyBorder="1" applyAlignment="1">
      <alignment horizontal="center" vertical="center" wrapText="1"/>
    </xf>
    <xf numFmtId="0" fontId="19" fillId="0" borderId="94" xfId="0" applyFont="1" applyBorder="1" applyAlignment="1">
      <alignment horizontal="left" vertical="center" wrapText="1"/>
    </xf>
    <xf numFmtId="0" fontId="11" fillId="0" borderId="300" xfId="0" applyNumberFormat="1" applyFont="1" applyBorder="1" applyAlignment="1">
      <alignment horizontal="center" vertical="center" wrapText="1"/>
    </xf>
    <xf numFmtId="44" fontId="11" fillId="0" borderId="303" xfId="1" applyFont="1" applyBorder="1" applyAlignment="1">
      <alignment horizontal="center" vertical="center" wrapText="1"/>
    </xf>
    <xf numFmtId="44" fontId="11" fillId="0" borderId="304" xfId="1" applyFont="1" applyBorder="1" applyAlignment="1">
      <alignment horizontal="center" vertical="center" wrapText="1"/>
    </xf>
    <xf numFmtId="44" fontId="11" fillId="0" borderId="305" xfId="1" applyFont="1" applyBorder="1" applyAlignment="1">
      <alignment horizontal="center" vertical="center" wrapText="1"/>
    </xf>
    <xf numFmtId="0" fontId="11" fillId="0" borderId="306" xfId="0" applyFont="1" applyBorder="1" applyAlignment="1">
      <alignment horizontal="left" vertical="center" wrapText="1"/>
    </xf>
    <xf numFmtId="0" fontId="12" fillId="0" borderId="93" xfId="0" applyFont="1" applyBorder="1" applyAlignment="1">
      <alignment horizontal="center" vertical="center" wrapText="1"/>
    </xf>
    <xf numFmtId="0" fontId="19" fillId="0" borderId="72" xfId="0" applyFont="1" applyBorder="1" applyAlignment="1">
      <alignment horizontal="left" vertical="center" wrapText="1"/>
    </xf>
    <xf numFmtId="0" fontId="12" fillId="0" borderId="72" xfId="0" applyFont="1" applyBorder="1" applyAlignment="1">
      <alignment horizontal="center" vertical="center" wrapText="1"/>
    </xf>
    <xf numFmtId="0" fontId="12" fillId="0" borderId="72" xfId="0" applyFont="1" applyBorder="1" applyAlignment="1">
      <alignment horizontal="left" vertical="center" wrapText="1"/>
    </xf>
    <xf numFmtId="0" fontId="11" fillId="0" borderId="301" xfId="0" applyFont="1" applyBorder="1" applyAlignment="1">
      <alignment horizontal="center" vertical="center" wrapText="1"/>
    </xf>
    <xf numFmtId="0" fontId="12" fillId="0" borderId="263" xfId="0" applyFont="1" applyBorder="1" applyAlignment="1">
      <alignment horizontal="center" vertical="center" wrapText="1"/>
    </xf>
    <xf numFmtId="44" fontId="13" fillId="0" borderId="198" xfId="1" applyFont="1" applyBorder="1"/>
    <xf numFmtId="0" fontId="19" fillId="0" borderId="243" xfId="0" applyFont="1" applyBorder="1" applyAlignment="1">
      <alignment horizontal="center" vertical="center" wrapText="1"/>
    </xf>
    <xf numFmtId="0" fontId="11" fillId="0" borderId="307" xfId="0" applyNumberFormat="1" applyFont="1" applyBorder="1" applyAlignment="1">
      <alignment horizontal="center" vertical="center" wrapText="1"/>
    </xf>
    <xf numFmtId="17" fontId="11" fillId="0" borderId="308" xfId="0" applyNumberFormat="1" applyFont="1" applyBorder="1" applyAlignment="1">
      <alignment horizontal="center" vertical="center" wrapText="1"/>
    </xf>
    <xf numFmtId="44" fontId="11" fillId="0" borderId="309" xfId="1" applyFont="1" applyBorder="1" applyAlignment="1">
      <alignment horizontal="center" vertical="center" wrapText="1"/>
    </xf>
    <xf numFmtId="44" fontId="11" fillId="0" borderId="244" xfId="1" applyFont="1" applyBorder="1" applyAlignment="1">
      <alignment horizontal="center" vertical="center" wrapText="1"/>
    </xf>
    <xf numFmtId="44" fontId="11" fillId="0" borderId="245" xfId="1" applyFont="1" applyBorder="1" applyAlignment="1">
      <alignment horizontal="center" vertical="center" wrapText="1"/>
    </xf>
    <xf numFmtId="44" fontId="11" fillId="0" borderId="310" xfId="1" applyFont="1" applyBorder="1" applyAlignment="1">
      <alignment horizontal="center" vertical="center" wrapText="1"/>
    </xf>
    <xf numFmtId="44" fontId="11" fillId="0" borderId="311" xfId="1" applyFont="1" applyBorder="1" applyAlignment="1">
      <alignment horizontal="center" vertical="center" wrapText="1"/>
    </xf>
    <xf numFmtId="44" fontId="11" fillId="0" borderId="312" xfId="1" applyFont="1" applyBorder="1" applyAlignment="1">
      <alignment horizontal="center" vertical="center" wrapText="1"/>
    </xf>
    <xf numFmtId="44" fontId="11" fillId="0" borderId="313" xfId="1" applyFont="1" applyBorder="1" applyAlignment="1">
      <alignment horizontal="center" vertical="center" wrapText="1"/>
    </xf>
    <xf numFmtId="44" fontId="11" fillId="0" borderId="314" xfId="1" applyFont="1" applyBorder="1" applyAlignment="1">
      <alignment horizontal="center" vertical="center" wrapText="1"/>
    </xf>
    <xf numFmtId="44" fontId="11" fillId="0" borderId="315" xfId="1" applyFont="1" applyBorder="1" applyAlignment="1">
      <alignment horizontal="center" vertical="center" wrapText="1"/>
    </xf>
    <xf numFmtId="0" fontId="11" fillId="0" borderId="316" xfId="2" applyNumberFormat="1" applyFont="1" applyBorder="1" applyAlignment="1">
      <alignment horizontal="center" vertical="center" wrapText="1"/>
    </xf>
    <xf numFmtId="44" fontId="11" fillId="0" borderId="317" xfId="0" applyNumberFormat="1" applyFont="1" applyBorder="1" applyAlignment="1">
      <alignment horizontal="center" vertical="center" wrapText="1"/>
    </xf>
    <xf numFmtId="0" fontId="11" fillId="0" borderId="318" xfId="0" applyFont="1" applyBorder="1" applyAlignment="1">
      <alignment horizontal="left" vertical="center" wrapText="1"/>
    </xf>
    <xf numFmtId="0" fontId="11" fillId="0" borderId="319" xfId="0" applyFont="1" applyBorder="1" applyAlignment="1">
      <alignment horizontal="left" vertical="center" wrapText="1"/>
    </xf>
    <xf numFmtId="0" fontId="19" fillId="0" borderId="194" xfId="0" applyFont="1" applyBorder="1" applyAlignment="1">
      <alignment horizontal="center" vertical="center" wrapText="1"/>
    </xf>
    <xf numFmtId="44" fontId="11" fillId="0" borderId="243" xfId="1" applyFont="1" applyBorder="1" applyAlignment="1">
      <alignment horizontal="center" vertical="center" wrapText="1"/>
    </xf>
    <xf numFmtId="44" fontId="11" fillId="0" borderId="320" xfId="1" applyFont="1" applyBorder="1" applyAlignment="1">
      <alignment horizontal="center" vertical="center" wrapText="1"/>
    </xf>
    <xf numFmtId="44" fontId="11" fillId="0" borderId="321" xfId="1" applyFont="1" applyBorder="1" applyAlignment="1">
      <alignment horizontal="center" vertical="center" wrapText="1"/>
    </xf>
    <xf numFmtId="44" fontId="11" fillId="0" borderId="322" xfId="1" applyFont="1" applyBorder="1" applyAlignment="1">
      <alignment horizontal="center" vertical="center" wrapText="1"/>
    </xf>
    <xf numFmtId="44" fontId="11" fillId="0" borderId="323" xfId="1" applyFont="1" applyBorder="1" applyAlignment="1">
      <alignment horizontal="center" vertical="center" wrapText="1"/>
    </xf>
    <xf numFmtId="44" fontId="11" fillId="0" borderId="324" xfId="1" applyFont="1" applyBorder="1" applyAlignment="1">
      <alignment horizontal="center" vertical="center" wrapText="1"/>
    </xf>
    <xf numFmtId="44" fontId="11" fillId="0" borderId="325" xfId="1" applyFont="1" applyBorder="1" applyAlignment="1">
      <alignment horizontal="center" vertical="center" wrapText="1"/>
    </xf>
    <xf numFmtId="44" fontId="11" fillId="0" borderId="326" xfId="1" applyFont="1" applyBorder="1" applyAlignment="1">
      <alignment horizontal="center" vertical="center" wrapText="1"/>
    </xf>
    <xf numFmtId="44" fontId="11" fillId="0" borderId="327" xfId="1" applyFont="1" applyBorder="1" applyAlignment="1">
      <alignment horizontal="center" vertical="center" wrapText="1"/>
    </xf>
    <xf numFmtId="0" fontId="11" fillId="0" borderId="328" xfId="2" applyNumberFormat="1" applyFont="1" applyBorder="1" applyAlignment="1">
      <alignment horizontal="center" vertical="center" wrapText="1"/>
    </xf>
    <xf numFmtId="44" fontId="11" fillId="0" borderId="325" xfId="0" applyNumberFormat="1" applyFont="1" applyBorder="1" applyAlignment="1">
      <alignment horizontal="center" vertical="center" wrapText="1"/>
    </xf>
    <xf numFmtId="0" fontId="11" fillId="0" borderId="329" xfId="0" applyFont="1" applyBorder="1" applyAlignment="1">
      <alignment horizontal="left" vertical="center" wrapText="1"/>
    </xf>
    <xf numFmtId="0" fontId="11" fillId="0" borderId="330" xfId="0" applyFont="1" applyBorder="1" applyAlignment="1">
      <alignment horizontal="left" vertical="center" wrapText="1"/>
    </xf>
    <xf numFmtId="0" fontId="19" fillId="18" borderId="331" xfId="0" applyFont="1" applyFill="1" applyBorder="1" applyAlignment="1">
      <alignment horizontal="left" vertical="center" wrapText="1"/>
    </xf>
    <xf numFmtId="0" fontId="11" fillId="0" borderId="332" xfId="0" applyNumberFormat="1" applyFont="1" applyBorder="1" applyAlignment="1">
      <alignment horizontal="center" vertical="center" wrapText="1"/>
    </xf>
    <xf numFmtId="17" fontId="11" fillId="0" borderId="333" xfId="0" applyNumberFormat="1" applyFont="1" applyBorder="1" applyAlignment="1">
      <alignment horizontal="center" vertical="center" wrapText="1"/>
    </xf>
    <xf numFmtId="44" fontId="11" fillId="0" borderId="334" xfId="1" applyFont="1" applyBorder="1" applyAlignment="1">
      <alignment horizontal="center" vertical="center" wrapText="1"/>
    </xf>
    <xf numFmtId="44" fontId="11" fillId="0" borderId="332" xfId="1" applyFont="1" applyBorder="1" applyAlignment="1">
      <alignment horizontal="center" vertical="center" wrapText="1"/>
    </xf>
    <xf numFmtId="44" fontId="11" fillId="0" borderId="335" xfId="1" applyFont="1" applyBorder="1" applyAlignment="1">
      <alignment horizontal="center" vertical="center" wrapText="1"/>
    </xf>
    <xf numFmtId="44" fontId="11" fillId="0" borderId="336" xfId="1" applyFont="1" applyBorder="1" applyAlignment="1">
      <alignment horizontal="center" vertical="center" wrapText="1"/>
    </xf>
    <xf numFmtId="44" fontId="11" fillId="0" borderId="337" xfId="1" applyFont="1" applyBorder="1" applyAlignment="1">
      <alignment horizontal="center" vertical="center" wrapText="1"/>
    </xf>
    <xf numFmtId="44" fontId="11" fillId="0" borderId="302" xfId="1" applyFont="1" applyBorder="1" applyAlignment="1">
      <alignment horizontal="center" vertical="center" wrapText="1"/>
    </xf>
    <xf numFmtId="44" fontId="11" fillId="0" borderId="338" xfId="1" applyFont="1" applyBorder="1" applyAlignment="1">
      <alignment horizontal="center" vertical="center" wrapText="1"/>
    </xf>
    <xf numFmtId="44" fontId="11" fillId="0" borderId="339" xfId="1" applyFont="1" applyBorder="1" applyAlignment="1">
      <alignment horizontal="center" vertical="center" wrapText="1"/>
    </xf>
    <xf numFmtId="44" fontId="11" fillId="0" borderId="340" xfId="1" applyFont="1" applyBorder="1" applyAlignment="1">
      <alignment horizontal="center" vertical="center" wrapText="1"/>
    </xf>
    <xf numFmtId="44" fontId="11" fillId="0" borderId="341" xfId="1" applyFont="1" applyBorder="1" applyAlignment="1">
      <alignment horizontal="center" vertical="center" wrapText="1"/>
    </xf>
    <xf numFmtId="44" fontId="11" fillId="0" borderId="342" xfId="1" applyFont="1" applyBorder="1" applyAlignment="1">
      <alignment horizontal="center" vertical="center" wrapText="1"/>
    </xf>
    <xf numFmtId="44" fontId="11" fillId="0" borderId="343" xfId="1" applyFont="1" applyBorder="1" applyAlignment="1">
      <alignment horizontal="center" vertical="center" wrapText="1"/>
    </xf>
    <xf numFmtId="44" fontId="11" fillId="0" borderId="344" xfId="1" applyFont="1" applyBorder="1" applyAlignment="1">
      <alignment horizontal="center" vertical="center" wrapText="1"/>
    </xf>
    <xf numFmtId="44" fontId="11" fillId="0" borderId="345" xfId="1" applyFont="1" applyBorder="1" applyAlignment="1">
      <alignment horizontal="center" vertical="center" wrapText="1"/>
    </xf>
    <xf numFmtId="0" fontId="19" fillId="0" borderId="347" xfId="0" applyFont="1" applyBorder="1" applyAlignment="1">
      <alignment horizontal="center" vertical="center" wrapText="1"/>
    </xf>
    <xf numFmtId="0" fontId="11" fillId="0" borderId="348" xfId="0" applyNumberFormat="1" applyFont="1" applyBorder="1" applyAlignment="1">
      <alignment horizontal="center" vertical="center" wrapText="1"/>
    </xf>
    <xf numFmtId="17" fontId="11" fillId="0" borderId="277" xfId="0" applyNumberFormat="1" applyFont="1" applyBorder="1" applyAlignment="1">
      <alignment horizontal="center" vertical="center" wrapText="1"/>
    </xf>
    <xf numFmtId="44" fontId="11" fillId="0" borderId="349" xfId="1" applyFont="1" applyBorder="1" applyAlignment="1">
      <alignment horizontal="center" vertical="center" wrapText="1"/>
    </xf>
    <xf numFmtId="44" fontId="11" fillId="0" borderId="350" xfId="1" applyFont="1" applyBorder="1" applyAlignment="1">
      <alignment horizontal="center" vertical="center" wrapText="1"/>
    </xf>
    <xf numFmtId="44" fontId="11" fillId="0" borderId="351" xfId="1" applyFont="1" applyBorder="1" applyAlignment="1">
      <alignment horizontal="center" vertical="center" wrapText="1"/>
    </xf>
    <xf numFmtId="44" fontId="11" fillId="0" borderId="352" xfId="1" applyFont="1" applyBorder="1" applyAlignment="1">
      <alignment horizontal="center" vertical="center" wrapText="1"/>
    </xf>
    <xf numFmtId="44" fontId="11" fillId="0" borderId="353" xfId="1" applyFont="1" applyBorder="1" applyAlignment="1">
      <alignment horizontal="center" vertical="center" wrapText="1"/>
    </xf>
    <xf numFmtId="17" fontId="11" fillId="0" borderId="311" xfId="0" applyNumberFormat="1" applyFont="1" applyBorder="1" applyAlignment="1">
      <alignment horizontal="center" vertical="center" wrapText="1"/>
    </xf>
    <xf numFmtId="44" fontId="11" fillId="0" borderId="307" xfId="1" applyFont="1" applyBorder="1" applyAlignment="1">
      <alignment horizontal="center" vertical="center" wrapText="1"/>
    </xf>
    <xf numFmtId="44" fontId="11" fillId="0" borderId="354" xfId="1" applyFont="1" applyBorder="1" applyAlignment="1">
      <alignment horizontal="center" vertical="center" wrapText="1"/>
    </xf>
    <xf numFmtId="44" fontId="11" fillId="0" borderId="355" xfId="1" applyFont="1" applyBorder="1" applyAlignment="1">
      <alignment horizontal="center" vertical="center" wrapText="1"/>
    </xf>
    <xf numFmtId="44" fontId="11" fillId="0" borderId="356" xfId="1" applyFont="1" applyBorder="1" applyAlignment="1">
      <alignment horizontal="center" vertical="center" wrapText="1"/>
    </xf>
    <xf numFmtId="44" fontId="11" fillId="0" borderId="357" xfId="1" applyFont="1" applyBorder="1" applyAlignment="1">
      <alignment horizontal="center" vertical="center" wrapText="1"/>
    </xf>
    <xf numFmtId="44" fontId="11" fillId="0" borderId="358" xfId="1" applyFont="1" applyBorder="1" applyAlignment="1">
      <alignment horizontal="center" vertical="center" wrapText="1"/>
    </xf>
    <xf numFmtId="44" fontId="11" fillId="0" borderId="359" xfId="1" applyFont="1" applyBorder="1" applyAlignment="1">
      <alignment horizontal="center" vertical="center" wrapText="1"/>
    </xf>
    <xf numFmtId="44" fontId="11" fillId="0" borderId="360" xfId="1" applyFont="1" applyBorder="1" applyAlignment="1">
      <alignment horizontal="center" vertical="center" wrapText="1"/>
    </xf>
    <xf numFmtId="44" fontId="11" fillId="0" borderId="361" xfId="1" applyFont="1" applyBorder="1" applyAlignment="1">
      <alignment horizontal="center" vertical="center" wrapText="1"/>
    </xf>
    <xf numFmtId="44" fontId="11" fillId="0" borderId="362" xfId="1" applyFont="1" applyBorder="1" applyAlignment="1">
      <alignment horizontal="center" vertical="center" wrapText="1"/>
    </xf>
    <xf numFmtId="44" fontId="11" fillId="0" borderId="363" xfId="1" applyFont="1" applyBorder="1" applyAlignment="1">
      <alignment horizontal="center" vertical="center" wrapText="1"/>
    </xf>
    <xf numFmtId="44" fontId="11" fillId="0" borderId="364" xfId="1" applyFont="1" applyBorder="1" applyAlignment="1">
      <alignment horizontal="center" vertical="center" wrapText="1"/>
    </xf>
    <xf numFmtId="44" fontId="2" fillId="0" borderId="365" xfId="0" applyNumberFormat="1" applyFont="1" applyBorder="1"/>
    <xf numFmtId="0" fontId="12" fillId="0" borderId="227" xfId="0" applyFont="1" applyBorder="1" applyAlignment="1">
      <alignment horizontal="left" vertical="center" wrapText="1"/>
    </xf>
    <xf numFmtId="0" fontId="25" fillId="0" borderId="72" xfId="0" applyFont="1" applyBorder="1" applyAlignment="1">
      <alignment horizontal="left" vertical="center" wrapText="1"/>
    </xf>
    <xf numFmtId="0" fontId="12" fillId="0" borderId="229" xfId="0" applyFont="1" applyBorder="1" applyAlignment="1">
      <alignment horizontal="left" vertical="center" wrapText="1"/>
    </xf>
    <xf numFmtId="44" fontId="11" fillId="0" borderId="366" xfId="1" applyFont="1" applyBorder="1" applyAlignment="1">
      <alignment horizontal="center" vertical="center" wrapText="1"/>
    </xf>
    <xf numFmtId="44" fontId="11" fillId="0" borderId="258" xfId="1" applyFont="1" applyBorder="1" applyAlignment="1">
      <alignment horizontal="center" vertical="center" wrapText="1"/>
    </xf>
    <xf numFmtId="0" fontId="11" fillId="0" borderId="258" xfId="0" applyFont="1" applyBorder="1" applyAlignment="1">
      <alignment horizontal="left" vertical="center" wrapText="1"/>
    </xf>
    <xf numFmtId="0" fontId="12" fillId="0" borderId="367" xfId="0" applyFont="1" applyBorder="1" applyAlignment="1">
      <alignment horizontal="center" vertical="center" wrapText="1"/>
    </xf>
    <xf numFmtId="0" fontId="12" fillId="0" borderId="367" xfId="0" applyFont="1" applyBorder="1" applyAlignment="1">
      <alignment horizontal="left" vertical="center" wrapText="1"/>
    </xf>
    <xf numFmtId="0" fontId="12" fillId="0" borderId="91" xfId="0" applyFont="1" applyBorder="1" applyAlignment="1">
      <alignment horizontal="center" vertical="center" wrapText="1"/>
    </xf>
    <xf numFmtId="0" fontId="12" fillId="0" borderId="91" xfId="0" applyFont="1" applyBorder="1" applyAlignment="1">
      <alignment horizontal="left" vertical="center" wrapText="1"/>
    </xf>
    <xf numFmtId="44" fontId="11" fillId="0" borderId="368" xfId="1" applyFont="1" applyBorder="1" applyAlignment="1">
      <alignment horizontal="center" vertical="center" wrapText="1"/>
    </xf>
    <xf numFmtId="44" fontId="11" fillId="0" borderId="369" xfId="1" applyFont="1" applyBorder="1" applyAlignment="1">
      <alignment horizontal="center" vertical="center" wrapText="1"/>
    </xf>
    <xf numFmtId="0" fontId="11" fillId="0" borderId="369" xfId="0" applyFont="1" applyBorder="1" applyAlignment="1">
      <alignment horizontal="left" vertical="center" wrapText="1"/>
    </xf>
    <xf numFmtId="0" fontId="11" fillId="0" borderId="370" xfId="0" applyFont="1" applyBorder="1" applyAlignment="1">
      <alignment horizontal="left" vertical="center" wrapText="1"/>
    </xf>
    <xf numFmtId="0" fontId="12" fillId="0" borderId="208" xfId="0" applyFont="1" applyBorder="1" applyAlignment="1">
      <alignment horizontal="center" vertical="center" wrapText="1"/>
    </xf>
    <xf numFmtId="0" fontId="12" fillId="0" borderId="371" xfId="0" applyFont="1" applyBorder="1" applyAlignment="1">
      <alignment horizontal="left" vertical="center" wrapText="1"/>
    </xf>
    <xf numFmtId="0" fontId="11" fillId="0" borderId="164" xfId="0" applyFont="1" applyBorder="1" applyAlignment="1">
      <alignment horizontal="left" vertical="center" wrapText="1"/>
    </xf>
    <xf numFmtId="44" fontId="11" fillId="0" borderId="374" xfId="1" applyFont="1" applyBorder="1" applyAlignment="1">
      <alignment horizontal="center" vertical="center" wrapText="1"/>
    </xf>
    <xf numFmtId="0" fontId="11" fillId="0" borderId="49" xfId="0" applyFont="1" applyBorder="1" applyAlignment="1">
      <alignment horizontal="left" vertical="center" wrapText="1"/>
    </xf>
    <xf numFmtId="0" fontId="11" fillId="0" borderId="375" xfId="0" applyFont="1" applyBorder="1" applyAlignment="1">
      <alignment horizontal="left" vertical="center" wrapText="1"/>
    </xf>
    <xf numFmtId="0" fontId="12" fillId="0" borderId="376" xfId="0" applyFont="1" applyBorder="1" applyAlignment="1">
      <alignment horizontal="center" vertical="center" wrapText="1"/>
    </xf>
    <xf numFmtId="0" fontId="11" fillId="18" borderId="338" xfId="0" applyFont="1" applyFill="1" applyBorder="1" applyAlignment="1">
      <alignment horizontal="center" vertical="center" wrapText="1"/>
    </xf>
    <xf numFmtId="0" fontId="19" fillId="0" borderId="386" xfId="0" applyFont="1" applyBorder="1" applyAlignment="1">
      <alignment horizontal="center" vertical="center" wrapText="1"/>
    </xf>
    <xf numFmtId="0" fontId="19" fillId="0" borderId="387" xfId="0" applyFont="1" applyBorder="1" applyAlignment="1">
      <alignment horizontal="center" vertical="center" wrapText="1"/>
    </xf>
    <xf numFmtId="0" fontId="19" fillId="0" borderId="388" xfId="0" applyFont="1" applyBorder="1" applyAlignment="1">
      <alignment horizontal="center" vertical="center" wrapText="1"/>
    </xf>
    <xf numFmtId="0" fontId="19" fillId="0" borderId="389" xfId="0" applyFont="1" applyBorder="1" applyAlignment="1">
      <alignment horizontal="center" vertical="center" wrapText="1"/>
    </xf>
    <xf numFmtId="0" fontId="19" fillId="0" borderId="201" xfId="0" applyFont="1" applyBorder="1" applyAlignment="1">
      <alignment horizontal="left" vertical="center" wrapText="1"/>
    </xf>
    <xf numFmtId="0" fontId="19" fillId="0" borderId="393" xfId="0" applyFont="1" applyBorder="1" applyAlignment="1">
      <alignment horizontal="left" vertical="center" wrapText="1"/>
    </xf>
    <xf numFmtId="0" fontId="19" fillId="0" borderId="394" xfId="0" applyFont="1" applyBorder="1" applyAlignment="1">
      <alignment horizontal="left" vertical="center" wrapText="1"/>
    </xf>
    <xf numFmtId="0" fontId="12" fillId="0" borderId="395" xfId="0" applyFont="1" applyBorder="1" applyAlignment="1">
      <alignment horizontal="center" vertical="center" wrapText="1"/>
    </xf>
    <xf numFmtId="0" fontId="12" fillId="0" borderId="387" xfId="0" applyFont="1" applyBorder="1" applyAlignment="1">
      <alignment horizontal="center" vertical="center" wrapText="1"/>
    </xf>
    <xf numFmtId="0" fontId="19" fillId="0" borderId="396" xfId="0" applyFont="1" applyBorder="1" applyAlignment="1">
      <alignment horizontal="center" vertical="center" wrapText="1"/>
    </xf>
    <xf numFmtId="0" fontId="19" fillId="0" borderId="397" xfId="0" applyFont="1" applyBorder="1" applyAlignment="1">
      <alignment horizontal="center" vertical="center" wrapText="1"/>
    </xf>
    <xf numFmtId="0" fontId="19" fillId="0" borderId="398" xfId="0" applyFont="1" applyBorder="1" applyAlignment="1">
      <alignment horizontal="center" vertical="center" wrapText="1"/>
    </xf>
    <xf numFmtId="17" fontId="11" fillId="0" borderId="399" xfId="0" applyNumberFormat="1" applyFont="1" applyBorder="1" applyAlignment="1">
      <alignment horizontal="center" vertical="center" wrapText="1"/>
    </xf>
    <xf numFmtId="17" fontId="11" fillId="0" borderId="51" xfId="0" applyNumberFormat="1" applyFont="1" applyBorder="1" applyAlignment="1">
      <alignment horizontal="center" vertical="center" wrapText="1"/>
    </xf>
    <xf numFmtId="17" fontId="11" fillId="0" borderId="400" xfId="0" applyNumberFormat="1" applyFont="1" applyBorder="1" applyAlignment="1">
      <alignment horizontal="center" vertical="center" wrapText="1"/>
    </xf>
    <xf numFmtId="0" fontId="11" fillId="0" borderId="401" xfId="0" applyNumberFormat="1" applyFont="1" applyBorder="1" applyAlignment="1">
      <alignment horizontal="center" vertical="center" wrapText="1"/>
    </xf>
    <xf numFmtId="0" fontId="11" fillId="0" borderId="402" xfId="0" applyNumberFormat="1" applyFont="1" applyBorder="1" applyAlignment="1">
      <alignment horizontal="center" vertical="center" wrapText="1"/>
    </xf>
    <xf numFmtId="0" fontId="11" fillId="0" borderId="403" xfId="0" applyNumberFormat="1" applyFont="1" applyBorder="1" applyAlignment="1">
      <alignment horizontal="center" vertical="center" wrapText="1"/>
    </xf>
    <xf numFmtId="0" fontId="11" fillId="0" borderId="404" xfId="0" applyNumberFormat="1" applyFont="1" applyBorder="1" applyAlignment="1">
      <alignment horizontal="center" vertical="center" wrapText="1"/>
    </xf>
    <xf numFmtId="0" fontId="11" fillId="0" borderId="405" xfId="0" applyNumberFormat="1" applyFont="1" applyBorder="1" applyAlignment="1">
      <alignment horizontal="center" vertical="center" wrapText="1"/>
    </xf>
    <xf numFmtId="0" fontId="11" fillId="0" borderId="406" xfId="0" applyFont="1" applyBorder="1" applyAlignment="1">
      <alignment horizontal="center" vertical="center" wrapText="1"/>
    </xf>
    <xf numFmtId="0" fontId="11" fillId="0" borderId="402" xfId="0" applyFont="1" applyBorder="1" applyAlignment="1">
      <alignment horizontal="center" vertical="center" wrapText="1"/>
    </xf>
    <xf numFmtId="0" fontId="11" fillId="0" borderId="407" xfId="0" applyFont="1" applyBorder="1" applyAlignment="1">
      <alignment horizontal="center" vertical="center" wrapText="1"/>
    </xf>
    <xf numFmtId="0" fontId="11" fillId="0" borderId="408" xfId="0" applyFont="1" applyBorder="1" applyAlignment="1">
      <alignment horizontal="center" vertical="center" wrapText="1"/>
    </xf>
    <xf numFmtId="0" fontId="11" fillId="0" borderId="409" xfId="0" applyFont="1" applyBorder="1" applyAlignment="1">
      <alignment horizontal="center" vertical="center" wrapText="1"/>
    </xf>
    <xf numFmtId="0" fontId="11" fillId="0" borderId="410" xfId="0" applyFont="1" applyBorder="1" applyAlignment="1">
      <alignment horizontal="center" vertical="center" wrapText="1"/>
    </xf>
    <xf numFmtId="44" fontId="11" fillId="0" borderId="64" xfId="1" applyFont="1" applyBorder="1" applyAlignment="1">
      <alignment horizontal="center" vertical="center" wrapText="1"/>
    </xf>
    <xf numFmtId="0" fontId="11" fillId="0" borderId="414" xfId="0" applyFont="1" applyBorder="1" applyAlignment="1">
      <alignment horizontal="center" vertical="center" wrapText="1"/>
    </xf>
    <xf numFmtId="0" fontId="11" fillId="0" borderId="143" xfId="0" applyFont="1" applyBorder="1" applyAlignment="1">
      <alignment horizontal="center" vertical="center" wrapText="1"/>
    </xf>
    <xf numFmtId="44" fontId="11" fillId="0" borderId="414" xfId="1" applyFont="1" applyBorder="1" applyAlignment="1">
      <alignment horizontal="center" vertical="center" wrapText="1"/>
    </xf>
    <xf numFmtId="44" fontId="11" fillId="0" borderId="415" xfId="1" applyFont="1" applyBorder="1" applyAlignment="1">
      <alignment horizontal="center" vertical="center" wrapText="1"/>
    </xf>
    <xf numFmtId="44" fontId="11" fillId="0" borderId="417" xfId="1" applyFont="1" applyBorder="1" applyAlignment="1">
      <alignment horizontal="center" vertical="center" wrapText="1"/>
    </xf>
    <xf numFmtId="44" fontId="11" fillId="0" borderId="418" xfId="1" applyFont="1" applyBorder="1" applyAlignment="1">
      <alignment horizontal="center" vertical="center" wrapText="1"/>
    </xf>
    <xf numFmtId="17" fontId="11" fillId="0" borderId="138" xfId="0" applyNumberFormat="1" applyFont="1" applyBorder="1" applyAlignment="1">
      <alignment horizontal="center" vertical="center" wrapText="1"/>
    </xf>
    <xf numFmtId="0" fontId="11" fillId="0" borderId="420" xfId="0" applyFont="1" applyBorder="1" applyAlignment="1">
      <alignment horizontal="center" vertical="center" wrapText="1"/>
    </xf>
    <xf numFmtId="44" fontId="11" fillId="0" borderId="252" xfId="0" applyNumberFormat="1" applyFont="1" applyBorder="1" applyAlignment="1">
      <alignment horizontal="center" vertical="center" wrapText="1"/>
    </xf>
    <xf numFmtId="0" fontId="11" fillId="0" borderId="41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13" xfId="0" applyFont="1" applyBorder="1" applyAlignment="1">
      <alignment horizontal="center" vertical="center" wrapText="1"/>
    </xf>
    <xf numFmtId="0" fontId="11" fillId="0" borderId="64" xfId="0" applyFont="1" applyBorder="1" applyAlignment="1">
      <alignment horizontal="center" vertical="center" wrapText="1"/>
    </xf>
    <xf numFmtId="44" fontId="11" fillId="0" borderId="187" xfId="1" applyFont="1" applyBorder="1" applyAlignment="1">
      <alignment horizontal="center" vertical="center" wrapText="1"/>
    </xf>
    <xf numFmtId="44" fontId="11" fillId="0" borderId="422" xfId="1" applyFont="1" applyBorder="1" applyAlignment="1">
      <alignment horizontal="center" vertical="center" wrapText="1"/>
    </xf>
    <xf numFmtId="44" fontId="11" fillId="0" borderId="423" xfId="1" applyFont="1" applyBorder="1" applyAlignment="1">
      <alignment horizontal="center" vertical="center" wrapText="1"/>
    </xf>
    <xf numFmtId="44" fontId="11" fillId="0" borderId="424" xfId="1" applyFont="1" applyBorder="1" applyAlignment="1">
      <alignment horizontal="center" vertical="center" wrapText="1"/>
    </xf>
    <xf numFmtId="0" fontId="12" fillId="0" borderId="283" xfId="0" applyFont="1" applyBorder="1" applyAlignment="1">
      <alignment vertical="center" wrapText="1"/>
    </xf>
    <xf numFmtId="44" fontId="11" fillId="0" borderId="425" xfId="0" applyNumberFormat="1" applyFont="1" applyBorder="1" applyAlignment="1">
      <alignment horizontal="center" vertical="center" wrapText="1"/>
    </xf>
    <xf numFmtId="44" fontId="11" fillId="0" borderId="426" xfId="0" applyNumberFormat="1" applyFont="1" applyBorder="1" applyAlignment="1">
      <alignment horizontal="center" vertical="center" wrapText="1"/>
    </xf>
    <xf numFmtId="44" fontId="11" fillId="0" borderId="427" xfId="1" applyFont="1" applyBorder="1" applyAlignment="1">
      <alignment horizontal="center" vertical="center" wrapText="1"/>
    </xf>
    <xf numFmtId="0" fontId="11" fillId="0" borderId="143" xfId="0" applyFont="1" applyBorder="1" applyAlignment="1">
      <alignment horizontal="left" vertical="center" wrapText="1"/>
    </xf>
    <xf numFmtId="44" fontId="11" fillId="0" borderId="428" xfId="0" applyNumberFormat="1" applyFont="1" applyBorder="1" applyAlignment="1">
      <alignment horizontal="center" vertical="center" wrapText="1"/>
    </xf>
    <xf numFmtId="0" fontId="11" fillId="0" borderId="429" xfId="0" applyFont="1" applyBorder="1" applyAlignment="1">
      <alignment horizontal="left" vertical="center" wrapText="1"/>
    </xf>
    <xf numFmtId="0" fontId="11" fillId="0" borderId="430" xfId="0" applyFont="1" applyBorder="1" applyAlignment="1">
      <alignment horizontal="left" vertical="center" wrapText="1"/>
    </xf>
    <xf numFmtId="0" fontId="11" fillId="0" borderId="161" xfId="0" applyFont="1" applyBorder="1" applyAlignment="1">
      <alignment horizontal="center" vertical="center" wrapText="1"/>
    </xf>
    <xf numFmtId="0" fontId="11" fillId="0" borderId="161" xfId="0" applyFont="1" applyBorder="1" applyAlignment="1">
      <alignment horizontal="left" vertical="center" wrapText="1"/>
    </xf>
    <xf numFmtId="0" fontId="11" fillId="0" borderId="431" xfId="0" applyFont="1" applyBorder="1" applyAlignment="1">
      <alignment horizontal="center" vertical="center" wrapText="1"/>
    </xf>
    <xf numFmtId="44" fontId="11" fillId="0" borderId="372" xfId="0" applyNumberFormat="1" applyFont="1" applyBorder="1" applyAlignment="1">
      <alignment horizontal="center" vertical="center" wrapText="1"/>
    </xf>
    <xf numFmtId="0" fontId="11" fillId="0" borderId="432" xfId="0" applyFont="1" applyBorder="1" applyAlignment="1">
      <alignment horizontal="left" vertical="center" wrapText="1"/>
    </xf>
    <xf numFmtId="0" fontId="11" fillId="0" borderId="433" xfId="0" applyFont="1" applyBorder="1" applyAlignment="1">
      <alignment horizontal="left" vertical="center" wrapText="1"/>
    </xf>
    <xf numFmtId="44" fontId="11" fillId="0" borderId="434" xfId="0" applyNumberFormat="1" applyFont="1" applyBorder="1" applyAlignment="1">
      <alignment horizontal="center" vertical="center" wrapText="1"/>
    </xf>
    <xf numFmtId="0" fontId="11" fillId="0" borderId="435" xfId="0" applyFont="1" applyBorder="1" applyAlignment="1">
      <alignment horizontal="left" vertical="center" wrapText="1"/>
    </xf>
    <xf numFmtId="0" fontId="11" fillId="0" borderId="436" xfId="0" applyFont="1" applyBorder="1" applyAlignment="1">
      <alignment horizontal="left" vertical="center" wrapText="1"/>
    </xf>
    <xf numFmtId="0" fontId="11" fillId="0" borderId="163" xfId="0" applyFont="1" applyBorder="1" applyAlignment="1">
      <alignment horizontal="center" vertical="center" wrapText="1"/>
    </xf>
    <xf numFmtId="0" fontId="11" fillId="0" borderId="163" xfId="0" applyFont="1" applyBorder="1" applyAlignment="1">
      <alignment horizontal="left" vertical="center" wrapText="1"/>
    </xf>
    <xf numFmtId="0" fontId="11" fillId="0" borderId="414" xfId="0" applyFont="1" applyBorder="1" applyAlignment="1">
      <alignment horizontal="left" vertical="center" wrapText="1"/>
    </xf>
    <xf numFmtId="0" fontId="11" fillId="0" borderId="303" xfId="0" applyFont="1" applyBorder="1" applyAlignment="1">
      <alignment horizontal="center" vertical="center" wrapText="1"/>
    </xf>
    <xf numFmtId="0" fontId="11" fillId="0" borderId="303" xfId="0" applyFont="1" applyBorder="1" applyAlignment="1">
      <alignment horizontal="left" vertical="center" wrapText="1"/>
    </xf>
    <xf numFmtId="0" fontId="11" fillId="0" borderId="257" xfId="0" applyFont="1" applyBorder="1" applyAlignment="1">
      <alignment horizontal="center" vertical="center" wrapText="1"/>
    </xf>
    <xf numFmtId="0" fontId="11" fillId="0" borderId="128" xfId="0" applyFont="1" applyBorder="1" applyAlignment="1">
      <alignment horizontal="left" vertical="center" wrapText="1"/>
    </xf>
    <xf numFmtId="0" fontId="12" fillId="0" borderId="243" xfId="0" applyFont="1" applyBorder="1" applyAlignment="1">
      <alignment horizontal="center" vertical="center" wrapText="1"/>
    </xf>
    <xf numFmtId="0" fontId="11" fillId="0" borderId="411" xfId="0" applyFont="1" applyBorder="1" applyAlignment="1">
      <alignment horizontal="center" vertical="center" wrapText="1"/>
    </xf>
    <xf numFmtId="0" fontId="12" fillId="0" borderId="438" xfId="0" applyFont="1" applyBorder="1" applyAlignment="1">
      <alignment horizontal="left" vertical="center" wrapText="1"/>
    </xf>
    <xf numFmtId="0" fontId="12" fillId="0" borderId="439" xfId="0" applyFont="1" applyBorder="1" applyAlignment="1">
      <alignment horizontal="left" vertical="center" wrapText="1"/>
    </xf>
    <xf numFmtId="0" fontId="12" fillId="0" borderId="440" xfId="0" applyFont="1" applyBorder="1" applyAlignment="1">
      <alignment horizontal="left" vertical="center" wrapText="1"/>
    </xf>
    <xf numFmtId="0" fontId="12" fillId="0" borderId="437" xfId="0" applyFont="1" applyBorder="1" applyAlignment="1">
      <alignment horizontal="left" vertical="center" wrapText="1"/>
    </xf>
    <xf numFmtId="44" fontId="2" fillId="0" borderId="445" xfId="0" applyNumberFormat="1" applyFont="1" applyBorder="1"/>
    <xf numFmtId="44" fontId="8" fillId="3" borderId="445" xfId="0" applyNumberFormat="1" applyFont="1" applyFill="1" applyBorder="1"/>
    <xf numFmtId="44" fontId="8" fillId="18" borderId="445" xfId="0" applyNumberFormat="1" applyFont="1" applyFill="1" applyBorder="1"/>
    <xf numFmtId="44" fontId="8" fillId="16" borderId="445" xfId="0" applyNumberFormat="1" applyFont="1" applyFill="1" applyBorder="1"/>
    <xf numFmtId="44" fontId="13" fillId="0" borderId="445" xfId="0" applyNumberFormat="1" applyFont="1" applyBorder="1"/>
    <xf numFmtId="0" fontId="11" fillId="0" borderId="446" xfId="0" applyFont="1" applyBorder="1" applyAlignment="1">
      <alignment horizontal="left" vertical="center" wrapText="1"/>
    </xf>
    <xf numFmtId="0" fontId="11" fillId="0" borderId="54" xfId="0" applyFont="1" applyBorder="1" applyAlignment="1">
      <alignment horizontal="left" vertical="center" wrapText="1"/>
    </xf>
    <xf numFmtId="0" fontId="11" fillId="0" borderId="65" xfId="0" applyFont="1" applyBorder="1" applyAlignment="1">
      <alignment horizontal="left" vertical="center" wrapText="1"/>
    </xf>
    <xf numFmtId="0" fontId="11" fillId="0" borderId="447" xfId="0" applyFont="1" applyBorder="1" applyAlignment="1">
      <alignment horizontal="left" vertical="center" wrapText="1"/>
    </xf>
    <xf numFmtId="44" fontId="11" fillId="0" borderId="448" xfId="1" applyFont="1" applyBorder="1" applyAlignment="1">
      <alignment horizontal="center" vertical="center" wrapText="1"/>
    </xf>
    <xf numFmtId="44" fontId="11" fillId="0" borderId="449" xfId="1" applyFont="1" applyBorder="1" applyAlignment="1">
      <alignment horizontal="center" vertical="center" wrapText="1"/>
    </xf>
    <xf numFmtId="44" fontId="11" fillId="0" borderId="450" xfId="1" applyFont="1" applyBorder="1" applyAlignment="1">
      <alignment horizontal="center" vertical="center" wrapText="1"/>
    </xf>
    <xf numFmtId="44" fontId="11" fillId="0" borderId="451" xfId="1" applyFont="1" applyBorder="1" applyAlignment="1">
      <alignment horizontal="center" vertical="center" wrapText="1"/>
    </xf>
    <xf numFmtId="44" fontId="11" fillId="0" borderId="452" xfId="1" applyFont="1" applyBorder="1" applyAlignment="1">
      <alignment horizontal="center" vertical="center" wrapText="1"/>
    </xf>
    <xf numFmtId="44" fontId="11" fillId="0" borderId="453" xfId="1" applyFont="1" applyBorder="1" applyAlignment="1">
      <alignment horizontal="center" vertical="center" wrapText="1"/>
    </xf>
    <xf numFmtId="44" fontId="11" fillId="0" borderId="395" xfId="1" applyFont="1" applyBorder="1" applyAlignment="1">
      <alignment horizontal="center" vertical="center" wrapText="1"/>
    </xf>
    <xf numFmtId="44" fontId="11" fillId="0" borderId="454" xfId="1" applyFont="1" applyBorder="1" applyAlignment="1">
      <alignment horizontal="center" vertical="center" wrapText="1"/>
    </xf>
    <xf numFmtId="44" fontId="11" fillId="0" borderId="387" xfId="1" applyFont="1" applyBorder="1" applyAlignment="1">
      <alignment horizontal="center" vertical="center" wrapText="1"/>
    </xf>
    <xf numFmtId="44" fontId="11" fillId="0" borderId="455" xfId="1" applyFont="1" applyBorder="1" applyAlignment="1">
      <alignment horizontal="center" vertical="center" wrapText="1"/>
    </xf>
    <xf numFmtId="44" fontId="11" fillId="0" borderId="456" xfId="1" applyFont="1" applyBorder="1" applyAlignment="1">
      <alignment horizontal="center" vertical="center" wrapText="1"/>
    </xf>
    <xf numFmtId="44" fontId="11" fillId="0" borderId="457" xfId="1" applyFont="1" applyBorder="1" applyAlignment="1">
      <alignment horizontal="center" vertical="center" wrapText="1"/>
    </xf>
    <xf numFmtId="44" fontId="11" fillId="0" borderId="458" xfId="1" applyFont="1" applyBorder="1" applyAlignment="1">
      <alignment horizontal="center" vertical="center" wrapText="1"/>
    </xf>
    <xf numFmtId="44" fontId="11" fillId="0" borderId="459" xfId="1" applyFont="1" applyBorder="1" applyAlignment="1">
      <alignment horizontal="center" vertical="center" wrapText="1"/>
    </xf>
    <xf numFmtId="44" fontId="11" fillId="0" borderId="460" xfId="1" applyFont="1" applyBorder="1" applyAlignment="1">
      <alignment horizontal="center" vertical="center" wrapText="1"/>
    </xf>
    <xf numFmtId="44" fontId="11" fillId="0" borderId="461" xfId="1" applyFont="1" applyBorder="1" applyAlignment="1">
      <alignment horizontal="center" vertical="center" wrapText="1"/>
    </xf>
    <xf numFmtId="44" fontId="11" fillId="0" borderId="419" xfId="1" applyFont="1" applyBorder="1" applyAlignment="1">
      <alignment horizontal="center" vertical="center" wrapText="1"/>
    </xf>
    <xf numFmtId="44" fontId="11" fillId="0" borderId="462" xfId="1" applyFont="1" applyBorder="1" applyAlignment="1">
      <alignment horizontal="center" vertical="center" wrapText="1"/>
    </xf>
    <xf numFmtId="44" fontId="2" fillId="0" borderId="463" xfId="0" applyNumberFormat="1" applyFont="1" applyBorder="1"/>
    <xf numFmtId="44" fontId="11" fillId="0" borderId="464" xfId="1" applyFont="1" applyBorder="1" applyAlignment="1">
      <alignment horizontal="center" vertical="center" wrapText="1"/>
    </xf>
    <xf numFmtId="44" fontId="11" fillId="0" borderId="416" xfId="1" applyFont="1" applyBorder="1" applyAlignment="1">
      <alignment horizontal="center" vertical="center" wrapText="1"/>
    </xf>
    <xf numFmtId="0" fontId="11" fillId="0" borderId="172" xfId="0" applyFont="1" applyBorder="1" applyAlignment="1">
      <alignment horizontal="left" vertical="center" wrapText="1"/>
    </xf>
    <xf numFmtId="0" fontId="11" fillId="0" borderId="105" xfId="0" applyFont="1" applyBorder="1" applyAlignment="1">
      <alignment horizontal="left" vertical="center" wrapText="1"/>
    </xf>
    <xf numFmtId="0" fontId="11" fillId="0" borderId="174" xfId="0" applyFont="1" applyBorder="1" applyAlignment="1">
      <alignment horizontal="left" vertical="center" wrapText="1"/>
    </xf>
    <xf numFmtId="0" fontId="11" fillId="0" borderId="416" xfId="0" applyFont="1" applyBorder="1" applyAlignment="1">
      <alignment horizontal="left" vertical="center" wrapText="1"/>
    </xf>
    <xf numFmtId="0" fontId="11" fillId="0" borderId="304" xfId="0" applyFont="1" applyBorder="1" applyAlignment="1">
      <alignment horizontal="left" vertical="center" wrapText="1"/>
    </xf>
    <xf numFmtId="44" fontId="2" fillId="0" borderId="465" xfId="0" applyNumberFormat="1" applyFont="1" applyBorder="1"/>
    <xf numFmtId="44" fontId="2" fillId="0" borderId="466" xfId="0" applyNumberFormat="1" applyFont="1" applyBorder="1"/>
    <xf numFmtId="44" fontId="2" fillId="0" borderId="467" xfId="0" applyNumberFormat="1" applyFont="1" applyBorder="1"/>
    <xf numFmtId="44" fontId="2" fillId="0" borderId="468" xfId="0" applyNumberFormat="1" applyFont="1" applyBorder="1"/>
    <xf numFmtId="44" fontId="2" fillId="0" borderId="469" xfId="0" applyNumberFormat="1" applyFont="1" applyBorder="1"/>
    <xf numFmtId="44" fontId="11" fillId="0" borderId="470" xfId="1" applyFont="1" applyBorder="1" applyAlignment="1">
      <alignment horizontal="center" vertical="center" wrapText="1"/>
    </xf>
    <xf numFmtId="44" fontId="11" fillId="0" borderId="471" xfId="1" applyFont="1" applyBorder="1" applyAlignment="1">
      <alignment horizontal="center" vertical="center" wrapText="1"/>
    </xf>
    <xf numFmtId="44" fontId="13" fillId="0" borderId="469" xfId="0" applyNumberFormat="1" applyFont="1" applyBorder="1"/>
    <xf numFmtId="44" fontId="8" fillId="17" borderId="472" xfId="0" applyNumberFormat="1" applyFont="1" applyFill="1" applyBorder="1"/>
    <xf numFmtId="44" fontId="10" fillId="18" borderId="465" xfId="0" applyNumberFormat="1" applyFont="1" applyFill="1" applyBorder="1" applyAlignment="1">
      <alignment vertical="center"/>
    </xf>
    <xf numFmtId="0" fontId="11" fillId="0" borderId="473" xfId="2" applyNumberFormat="1" applyFont="1" applyBorder="1" applyAlignment="1">
      <alignment horizontal="center" vertical="center" wrapText="1"/>
    </xf>
    <xf numFmtId="0" fontId="11" fillId="0" borderId="474" xfId="2" applyNumberFormat="1" applyFont="1" applyBorder="1" applyAlignment="1">
      <alignment horizontal="center" vertical="center" wrapText="1"/>
    </xf>
    <xf numFmtId="0" fontId="11" fillId="0" borderId="475" xfId="2" applyNumberFormat="1" applyFont="1" applyBorder="1" applyAlignment="1">
      <alignment horizontal="center" vertical="center" wrapText="1"/>
    </xf>
    <xf numFmtId="0" fontId="11" fillId="0" borderId="476" xfId="2" applyNumberFormat="1" applyFont="1" applyBorder="1" applyAlignment="1">
      <alignment horizontal="center" vertical="center" wrapText="1"/>
    </xf>
    <xf numFmtId="0" fontId="11" fillId="0" borderId="477" xfId="2" applyNumberFormat="1" applyFont="1" applyBorder="1" applyAlignment="1">
      <alignment horizontal="center" vertical="center" wrapText="1"/>
    </xf>
    <xf numFmtId="0" fontId="11" fillId="0" borderId="478" xfId="0" applyFont="1" applyBorder="1" applyAlignment="1">
      <alignment horizontal="center" vertical="center" wrapText="1"/>
    </xf>
    <xf numFmtId="0" fontId="11" fillId="0" borderId="474" xfId="0" applyFont="1" applyBorder="1" applyAlignment="1">
      <alignment horizontal="center" vertical="center" wrapText="1"/>
    </xf>
    <xf numFmtId="0" fontId="11" fillId="0" borderId="475" xfId="0" applyFont="1" applyBorder="1" applyAlignment="1">
      <alignment horizontal="center" vertical="center" wrapText="1"/>
    </xf>
    <xf numFmtId="0" fontId="11" fillId="0" borderId="476" xfId="0" applyFont="1" applyBorder="1" applyAlignment="1">
      <alignment horizontal="center" vertical="center" wrapText="1"/>
    </xf>
    <xf numFmtId="0" fontId="11" fillId="0" borderId="477" xfId="0" applyFont="1" applyBorder="1" applyAlignment="1">
      <alignment horizontal="center" vertical="center" wrapText="1"/>
    </xf>
    <xf numFmtId="9" fontId="14" fillId="3" borderId="479" xfId="0" applyNumberFormat="1" applyFont="1" applyFill="1" applyBorder="1" applyAlignment="1">
      <alignment horizontal="center"/>
    </xf>
    <xf numFmtId="0" fontId="0" fillId="0" borderId="487" xfId="0" applyBorder="1"/>
    <xf numFmtId="44" fontId="11" fillId="0" borderId="493" xfId="1" applyFont="1" applyBorder="1" applyAlignment="1">
      <alignment horizontal="center" vertical="center" wrapText="1"/>
    </xf>
    <xf numFmtId="44" fontId="11" fillId="0" borderId="494" xfId="1" applyFont="1" applyBorder="1" applyAlignment="1">
      <alignment horizontal="center" vertical="center" wrapText="1"/>
    </xf>
    <xf numFmtId="44" fontId="11" fillId="0" borderId="495" xfId="1" applyFont="1" applyBorder="1" applyAlignment="1">
      <alignment horizontal="center" vertical="center" wrapText="1"/>
    </xf>
    <xf numFmtId="44" fontId="11" fillId="0" borderId="496" xfId="1" applyFont="1" applyBorder="1" applyAlignment="1">
      <alignment horizontal="center" vertical="center" wrapText="1"/>
    </xf>
    <xf numFmtId="0" fontId="11" fillId="0" borderId="495" xfId="0" applyFont="1" applyBorder="1" applyAlignment="1">
      <alignment horizontal="left" vertical="center" wrapText="1"/>
    </xf>
    <xf numFmtId="0" fontId="19" fillId="0" borderId="421" xfId="0" applyFont="1" applyBorder="1" applyAlignment="1">
      <alignment horizontal="left" vertical="center" wrapText="1"/>
    </xf>
    <xf numFmtId="0" fontId="11" fillId="0" borderId="421" xfId="0" applyNumberFormat="1" applyFont="1" applyBorder="1" applyAlignment="1">
      <alignment horizontal="center" vertical="center" wrapText="1"/>
    </xf>
    <xf numFmtId="17" fontId="11" fillId="0" borderId="498" xfId="0" applyNumberFormat="1" applyFont="1" applyBorder="1" applyAlignment="1">
      <alignment horizontal="center" vertical="center" wrapText="1"/>
    </xf>
    <xf numFmtId="44" fontId="11" fillId="0" borderId="499" xfId="1" applyFont="1" applyBorder="1" applyAlignment="1">
      <alignment horizontal="center" vertical="center" wrapText="1"/>
    </xf>
    <xf numFmtId="44" fontId="2" fillId="0" borderId="502" xfId="0" applyNumberFormat="1" applyFont="1" applyBorder="1"/>
    <xf numFmtId="44" fontId="8" fillId="2" borderId="445" xfId="0" applyNumberFormat="1" applyFont="1" applyFill="1" applyBorder="1"/>
    <xf numFmtId="44" fontId="2" fillId="0" borderId="472" xfId="0" applyNumberFormat="1" applyFont="1" applyBorder="1"/>
    <xf numFmtId="44" fontId="2" fillId="0" borderId="501" xfId="0" applyNumberFormat="1" applyFont="1" applyBorder="1"/>
    <xf numFmtId="44" fontId="2" fillId="0" borderId="503" xfId="0" applyNumberFormat="1" applyFont="1" applyBorder="1"/>
    <xf numFmtId="44" fontId="13" fillId="0" borderId="503" xfId="0" applyNumberFormat="1" applyFont="1" applyBorder="1"/>
    <xf numFmtId="44" fontId="13" fillId="0" borderId="468" xfId="0" applyNumberFormat="1" applyFont="1" applyBorder="1"/>
    <xf numFmtId="9" fontId="14" fillId="3" borderId="504" xfId="0" applyNumberFormat="1" applyFont="1" applyFill="1" applyBorder="1" applyAlignment="1">
      <alignment horizontal="center"/>
    </xf>
    <xf numFmtId="0" fontId="0" fillId="0" borderId="445" xfId="0" applyBorder="1"/>
    <xf numFmtId="0" fontId="0" fillId="0" borderId="505" xfId="0" applyBorder="1"/>
    <xf numFmtId="0" fontId="12" fillId="0" borderId="506" xfId="0" applyFont="1" applyBorder="1" applyAlignment="1">
      <alignment horizontal="center" vertical="center" wrapText="1"/>
    </xf>
    <xf numFmtId="0" fontId="19" fillId="0" borderId="91" xfId="0" applyFont="1" applyBorder="1" applyAlignment="1">
      <alignment horizontal="left" vertical="center" wrapText="1"/>
    </xf>
    <xf numFmtId="0" fontId="11" fillId="0" borderId="137" xfId="0" applyNumberFormat="1" applyFont="1" applyBorder="1" applyAlignment="1">
      <alignment horizontal="center" vertical="center" wrapText="1"/>
    </xf>
    <xf numFmtId="44" fontId="11" fillId="0" borderId="507" xfId="0" applyNumberFormat="1" applyFont="1" applyBorder="1" applyAlignment="1">
      <alignment horizontal="center" vertical="center" wrapText="1"/>
    </xf>
    <xf numFmtId="17" fontId="11" fillId="0" borderId="509" xfId="0" applyNumberFormat="1" applyFont="1" applyBorder="1" applyAlignment="1">
      <alignment horizontal="center" vertical="center" wrapText="1"/>
    </xf>
    <xf numFmtId="44" fontId="11" fillId="0" borderId="510" xfId="1" applyFont="1" applyBorder="1" applyAlignment="1">
      <alignment horizontal="center" vertical="center" wrapText="1"/>
    </xf>
    <xf numFmtId="44" fontId="11" fillId="0" borderId="511" xfId="1" applyFont="1" applyBorder="1" applyAlignment="1">
      <alignment horizontal="center" vertical="center" wrapText="1"/>
    </xf>
    <xf numFmtId="0" fontId="11" fillId="0" borderId="512" xfId="0" applyFont="1" applyBorder="1" applyAlignment="1">
      <alignment horizontal="left" vertical="center" wrapText="1"/>
    </xf>
    <xf numFmtId="44" fontId="11" fillId="0" borderId="250" xfId="1" applyFont="1" applyBorder="1" applyAlignment="1">
      <alignment horizontal="center" vertical="center" wrapText="1"/>
    </xf>
    <xf numFmtId="44" fontId="11" fillId="0" borderId="514" xfId="1" applyFont="1" applyBorder="1" applyAlignment="1">
      <alignment horizontal="center" vertical="center" wrapText="1"/>
    </xf>
    <xf numFmtId="44" fontId="11" fillId="0" borderId="515" xfId="1" applyFont="1" applyBorder="1" applyAlignment="1">
      <alignment horizontal="center" vertical="center" wrapText="1"/>
    </xf>
    <xf numFmtId="44" fontId="11" fillId="0" borderId="516" xfId="1" applyFont="1" applyBorder="1" applyAlignment="1">
      <alignment horizontal="center" vertical="center" wrapText="1"/>
    </xf>
    <xf numFmtId="44" fontId="11" fillId="0" borderId="517" xfId="1" applyFont="1" applyBorder="1" applyAlignment="1">
      <alignment horizontal="center" vertical="center" wrapText="1"/>
    </xf>
    <xf numFmtId="0" fontId="11" fillId="0" borderId="274" xfId="0" applyFont="1" applyBorder="1" applyAlignment="1">
      <alignment horizontal="left" vertical="center" wrapText="1"/>
    </xf>
    <xf numFmtId="0" fontId="11" fillId="0" borderId="518" xfId="0" applyFont="1" applyBorder="1" applyAlignment="1">
      <alignment horizontal="left" vertical="center" wrapText="1"/>
    </xf>
    <xf numFmtId="0" fontId="12" fillId="0" borderId="520" xfId="0" applyFont="1" applyBorder="1" applyAlignment="1">
      <alignment horizontal="center" vertical="center" wrapText="1"/>
    </xf>
    <xf numFmtId="0" fontId="19" fillId="0" borderId="271" xfId="0" applyFont="1" applyBorder="1" applyAlignment="1">
      <alignment horizontal="left" vertical="center" wrapText="1"/>
    </xf>
    <xf numFmtId="0" fontId="11" fillId="0" borderId="246" xfId="0" applyNumberFormat="1" applyFont="1" applyBorder="1" applyAlignment="1">
      <alignment horizontal="center" vertical="center" wrapText="1"/>
    </xf>
    <xf numFmtId="17" fontId="11" fillId="0" borderId="521" xfId="0" applyNumberFormat="1" applyFont="1" applyBorder="1" applyAlignment="1">
      <alignment horizontal="center" vertical="center" wrapText="1"/>
    </xf>
    <xf numFmtId="44" fontId="11" fillId="0" borderId="520" xfId="1" applyFont="1" applyBorder="1" applyAlignment="1">
      <alignment horizontal="center" vertical="center" wrapText="1"/>
    </xf>
    <xf numFmtId="0" fontId="11" fillId="0" borderId="522" xfId="0" applyFont="1" applyBorder="1" applyAlignment="1">
      <alignment horizontal="left" vertical="center" wrapText="1"/>
    </xf>
    <xf numFmtId="0" fontId="12" fillId="0" borderId="523" xfId="0" applyFont="1" applyBorder="1" applyAlignment="1">
      <alignment horizontal="center" vertical="center" wrapText="1"/>
    </xf>
    <xf numFmtId="44" fontId="11" fillId="0" borderId="524" xfId="1" applyFont="1" applyBorder="1" applyAlignment="1">
      <alignment horizontal="center" vertical="center" wrapText="1"/>
    </xf>
    <xf numFmtId="44" fontId="11" fillId="0" borderId="525" xfId="1" applyFont="1" applyBorder="1" applyAlignment="1">
      <alignment horizontal="center" vertical="center" wrapText="1"/>
    </xf>
    <xf numFmtId="44" fontId="11" fillId="0" borderId="526" xfId="1" applyFont="1" applyBorder="1" applyAlignment="1">
      <alignment horizontal="center" vertical="center" wrapText="1"/>
    </xf>
    <xf numFmtId="44" fontId="11" fillId="0" borderId="527" xfId="1" applyFont="1" applyBorder="1" applyAlignment="1">
      <alignment horizontal="center" vertical="center" wrapText="1"/>
    </xf>
    <xf numFmtId="44" fontId="11" fillId="0" borderId="528" xfId="1" applyFont="1" applyBorder="1" applyAlignment="1">
      <alignment horizontal="center" vertical="center" wrapText="1"/>
    </xf>
    <xf numFmtId="44" fontId="11" fillId="0" borderId="529" xfId="1" applyFont="1" applyBorder="1" applyAlignment="1">
      <alignment horizontal="center" vertical="center" wrapText="1"/>
    </xf>
    <xf numFmtId="44" fontId="11" fillId="0" borderId="530" xfId="1" applyFont="1" applyBorder="1" applyAlignment="1">
      <alignment horizontal="center" vertical="center" wrapText="1"/>
    </xf>
    <xf numFmtId="44" fontId="11" fillId="0" borderId="531" xfId="1" applyFont="1" applyBorder="1" applyAlignment="1">
      <alignment horizontal="center" vertical="center" wrapText="1"/>
    </xf>
    <xf numFmtId="44" fontId="11" fillId="0" borderId="532" xfId="1" applyFont="1" applyBorder="1" applyAlignment="1">
      <alignment horizontal="center" vertical="center" wrapText="1"/>
    </xf>
    <xf numFmtId="44" fontId="11" fillId="0" borderId="533" xfId="1" applyFont="1" applyBorder="1" applyAlignment="1">
      <alignment horizontal="center" vertical="center" wrapText="1"/>
    </xf>
    <xf numFmtId="44" fontId="11" fillId="0" borderId="534" xfId="1" applyFont="1" applyBorder="1" applyAlignment="1">
      <alignment horizontal="center" vertical="center" wrapText="1"/>
    </xf>
    <xf numFmtId="44" fontId="0" fillId="0" borderId="0" xfId="0" applyNumberFormat="1"/>
    <xf numFmtId="44" fontId="0" fillId="0" borderId="0" xfId="1" applyFont="1"/>
    <xf numFmtId="0" fontId="11" fillId="0" borderId="422" xfId="2" applyNumberFormat="1" applyFont="1" applyBorder="1" applyAlignment="1">
      <alignment horizontal="center" vertical="center" wrapText="1"/>
    </xf>
    <xf numFmtId="0" fontId="11" fillId="0" borderId="423" xfId="2" applyNumberFormat="1" applyFont="1" applyBorder="1" applyAlignment="1">
      <alignment horizontal="center" vertical="center" wrapText="1"/>
    </xf>
    <xf numFmtId="0" fontId="11" fillId="0" borderId="366" xfId="2" applyNumberFormat="1" applyFont="1" applyBorder="1" applyAlignment="1">
      <alignment horizontal="center" vertical="center" wrapText="1"/>
    </xf>
    <xf numFmtId="0" fontId="11" fillId="0" borderId="415" xfId="2" applyNumberFormat="1" applyFont="1" applyBorder="1" applyAlignment="1">
      <alignment horizontal="center" vertical="center" wrapText="1"/>
    </xf>
    <xf numFmtId="44" fontId="11" fillId="0" borderId="535" xfId="0" applyNumberFormat="1" applyFont="1" applyBorder="1" applyAlignment="1">
      <alignment horizontal="center" vertical="center" wrapText="1"/>
    </xf>
    <xf numFmtId="44" fontId="11" fillId="0" borderId="494" xfId="0" applyNumberFormat="1" applyFont="1" applyBorder="1" applyAlignment="1">
      <alignment horizontal="center" vertical="center" wrapText="1"/>
    </xf>
    <xf numFmtId="44" fontId="11" fillId="0" borderId="533" xfId="0" applyNumberFormat="1" applyFont="1" applyBorder="1" applyAlignment="1">
      <alignment horizontal="center" vertical="center" wrapText="1"/>
    </xf>
    <xf numFmtId="44" fontId="11" fillId="0" borderId="499" xfId="0" applyNumberFormat="1" applyFont="1" applyBorder="1" applyAlignment="1">
      <alignment horizontal="center" vertical="center" wrapText="1"/>
    </xf>
    <xf numFmtId="44" fontId="10" fillId="18" borderId="536" xfId="0" applyNumberFormat="1" applyFont="1" applyFill="1" applyBorder="1" applyAlignment="1">
      <alignment vertical="center"/>
    </xf>
    <xf numFmtId="44" fontId="9" fillId="0" borderId="95" xfId="1" applyFont="1" applyBorder="1" applyAlignment="1">
      <alignment horizontal="left" vertical="center" wrapText="1"/>
    </xf>
    <xf numFmtId="0" fontId="16" fillId="6" borderId="87" xfId="0" applyFont="1" applyFill="1" applyBorder="1" applyAlignment="1">
      <alignment horizontal="center" vertical="center" wrapText="1"/>
    </xf>
    <xf numFmtId="0" fontId="16" fillId="6" borderId="88" xfId="0" applyFont="1" applyFill="1" applyBorder="1" applyAlignment="1">
      <alignment horizontal="center" vertical="center" wrapText="1"/>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3" fillId="0" borderId="16" xfId="0" applyFont="1" applyBorder="1" applyAlignment="1">
      <alignment horizontal="left" vertical="top"/>
    </xf>
    <xf numFmtId="0" fontId="3" fillId="0" borderId="0" xfId="0" applyFont="1" applyBorder="1" applyAlignment="1">
      <alignment horizontal="left" vertical="top"/>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0" fillId="0" borderId="83" xfId="0" applyBorder="1" applyAlignment="1">
      <alignment horizontal="left"/>
    </xf>
    <xf numFmtId="0" fontId="0" fillId="0" borderId="84" xfId="0" applyBorder="1" applyAlignment="1">
      <alignment horizontal="left"/>
    </xf>
    <xf numFmtId="0" fontId="10" fillId="18" borderId="0" xfId="0" applyFont="1" applyFill="1" applyAlignment="1">
      <alignment horizontal="center" vertical="center"/>
    </xf>
    <xf numFmtId="0" fontId="16" fillId="6" borderId="72" xfId="0" applyFont="1" applyFill="1" applyBorder="1" applyAlignment="1">
      <alignment horizontal="center" vertical="center" wrapText="1"/>
    </xf>
    <xf numFmtId="0" fontId="16" fillId="6" borderId="86" xfId="0" applyFont="1" applyFill="1" applyBorder="1" applyAlignment="1">
      <alignment horizontal="center" vertical="center" wrapText="1"/>
    </xf>
    <xf numFmtId="0" fontId="19" fillId="0" borderId="72" xfId="0" applyFont="1" applyBorder="1" applyAlignment="1">
      <alignment horizontal="left" vertical="center" wrapText="1"/>
    </xf>
    <xf numFmtId="0" fontId="19" fillId="0" borderId="86" xfId="0" applyFont="1" applyBorder="1" applyAlignment="1">
      <alignment horizontal="left" vertical="center" wrapText="1"/>
    </xf>
    <xf numFmtId="0" fontId="16" fillId="6" borderId="91" xfId="0" applyFont="1" applyFill="1" applyBorder="1" applyAlignment="1">
      <alignment horizontal="center" vertical="center" wrapText="1"/>
    </xf>
    <xf numFmtId="0" fontId="16" fillId="6" borderId="92" xfId="0" applyFont="1" applyFill="1" applyBorder="1" applyAlignment="1">
      <alignment horizontal="center" vertical="center" wrapText="1"/>
    </xf>
    <xf numFmtId="0" fontId="16" fillId="6" borderId="93" xfId="0" applyFont="1" applyFill="1" applyBorder="1" applyAlignment="1">
      <alignment horizontal="center" vertical="center" wrapText="1"/>
    </xf>
    <xf numFmtId="0" fontId="16" fillId="6" borderId="90" xfId="0" applyFont="1" applyFill="1" applyBorder="1" applyAlignment="1">
      <alignment horizontal="center" vertical="center" wrapText="1"/>
    </xf>
    <xf numFmtId="0" fontId="16" fillId="5" borderId="72" xfId="0" applyFont="1" applyFill="1" applyBorder="1" applyAlignment="1">
      <alignment horizontal="center" vertical="center" wrapText="1"/>
    </xf>
    <xf numFmtId="0" fontId="16" fillId="5" borderId="86" xfId="0" applyFont="1" applyFill="1" applyBorder="1" applyAlignment="1">
      <alignment horizontal="center" vertical="center" wrapText="1"/>
    </xf>
    <xf numFmtId="0" fontId="18" fillId="6" borderId="72" xfId="0" applyFont="1" applyFill="1" applyBorder="1" applyAlignment="1">
      <alignment horizontal="center" vertical="center" wrapText="1"/>
    </xf>
    <xf numFmtId="0" fontId="18" fillId="6" borderId="86" xfId="0" applyFont="1" applyFill="1" applyBorder="1" applyAlignment="1">
      <alignment horizontal="center" vertical="center" wrapText="1"/>
    </xf>
    <xf numFmtId="0" fontId="22" fillId="0" borderId="72" xfId="0" applyFont="1" applyBorder="1" applyAlignment="1">
      <alignment horizontal="left" vertical="center" wrapText="1"/>
    </xf>
    <xf numFmtId="0" fontId="22" fillId="0" borderId="86" xfId="0" applyFont="1" applyBorder="1" applyAlignment="1">
      <alignment horizontal="left" vertical="center" wrapText="1"/>
    </xf>
    <xf numFmtId="0" fontId="18" fillId="6" borderId="94" xfId="0" applyFont="1" applyFill="1" applyBorder="1" applyAlignment="1">
      <alignment horizontal="center" vertical="center" wrapText="1"/>
    </xf>
    <xf numFmtId="0" fontId="24" fillId="0" borderId="202" xfId="0" applyFont="1" applyBorder="1" applyAlignment="1">
      <alignment horizontal="center" vertical="center" wrapText="1"/>
    </xf>
    <xf numFmtId="0" fontId="24" fillId="0" borderId="203" xfId="0" applyFont="1" applyBorder="1" applyAlignment="1">
      <alignment horizontal="center" vertical="center" wrapText="1"/>
    </xf>
    <xf numFmtId="0" fontId="22" fillId="0" borderId="94" xfId="0" applyFont="1" applyBorder="1" applyAlignment="1">
      <alignment horizontal="left" vertical="center" wrapText="1"/>
    </xf>
    <xf numFmtId="0" fontId="22" fillId="0" borderId="93" xfId="0" applyFont="1" applyBorder="1" applyAlignment="1">
      <alignment horizontal="left" vertical="center" wrapText="1"/>
    </xf>
    <xf numFmtId="0" fontId="22" fillId="0" borderId="201" xfId="0" applyFont="1" applyBorder="1" applyAlignment="1">
      <alignment horizontal="left" vertical="center" wrapText="1"/>
    </xf>
    <xf numFmtId="0" fontId="22" fillId="0" borderId="91" xfId="0" applyFont="1" applyBorder="1" applyAlignment="1">
      <alignment horizontal="left" vertical="center" wrapText="1"/>
    </xf>
    <xf numFmtId="0" fontId="22" fillId="0" borderId="199" xfId="0" applyFont="1" applyBorder="1" applyAlignment="1">
      <alignment horizontal="left" vertical="center" wrapText="1"/>
    </xf>
    <xf numFmtId="0" fontId="17" fillId="0" borderId="96" xfId="0" applyFont="1" applyBorder="1" applyAlignment="1">
      <alignment horizontal="center" vertical="center" wrapText="1"/>
    </xf>
    <xf numFmtId="0" fontId="17" fillId="0" borderId="97"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0" xfId="0" applyFont="1" applyBorder="1" applyAlignment="1">
      <alignment horizontal="center" vertical="center" wrapText="1"/>
    </xf>
    <xf numFmtId="0" fontId="11" fillId="0" borderId="98" xfId="0" applyFont="1" applyBorder="1" applyAlignment="1">
      <alignment horizontal="center" vertical="top" wrapText="1"/>
    </xf>
    <xf numFmtId="0" fontId="11" fillId="0" borderId="99" xfId="0" applyFont="1" applyBorder="1" applyAlignment="1">
      <alignment horizontal="center" vertical="top" wrapText="1"/>
    </xf>
    <xf numFmtId="0" fontId="12" fillId="0" borderId="91" xfId="0" applyFont="1" applyBorder="1" applyAlignment="1">
      <alignment horizontal="center" vertical="top" wrapText="1"/>
    </xf>
    <xf numFmtId="0" fontId="12" fillId="0" borderId="92" xfId="0" applyFont="1" applyBorder="1" applyAlignment="1">
      <alignment horizontal="center" vertical="top" wrapText="1"/>
    </xf>
    <xf numFmtId="0" fontId="12" fillId="0" borderId="98" xfId="0" applyFont="1" applyBorder="1" applyAlignment="1">
      <alignment horizontal="center" vertical="top" wrapText="1"/>
    </xf>
    <xf numFmtId="0" fontId="12" fillId="0" borderId="99" xfId="0" applyFont="1" applyBorder="1" applyAlignment="1">
      <alignment horizontal="center" vertical="top" wrapText="1"/>
    </xf>
    <xf numFmtId="0" fontId="9" fillId="0" borderId="189" xfId="0" applyFont="1" applyBorder="1" applyAlignment="1">
      <alignment horizontal="center" vertical="center"/>
    </xf>
    <xf numFmtId="0" fontId="9" fillId="0" borderId="81" xfId="0" applyFont="1" applyBorder="1" applyAlignment="1">
      <alignment horizontal="center" vertical="center"/>
    </xf>
    <xf numFmtId="0" fontId="9" fillId="10" borderId="0" xfId="0" applyFont="1" applyFill="1" applyBorder="1" applyAlignment="1">
      <alignment horizontal="center" vertical="center"/>
    </xf>
    <xf numFmtId="0" fontId="11" fillId="0" borderId="346" xfId="0" applyFont="1" applyBorder="1" applyAlignment="1">
      <alignment horizontal="center" vertical="center" wrapText="1"/>
    </xf>
    <xf numFmtId="0" fontId="11" fillId="0" borderId="131" xfId="0" applyFont="1" applyBorder="1" applyAlignment="1">
      <alignment horizontal="center" vertical="center" wrapText="1"/>
    </xf>
    <xf numFmtId="0" fontId="11" fillId="0" borderId="272" xfId="0" applyFont="1" applyBorder="1" applyAlignment="1">
      <alignment horizontal="center" vertical="center" wrapText="1"/>
    </xf>
    <xf numFmtId="0" fontId="20" fillId="18" borderId="283" xfId="0" applyFont="1" applyFill="1" applyBorder="1" applyAlignment="1">
      <alignment horizontal="center" vertical="center" wrapText="1"/>
    </xf>
    <xf numFmtId="0" fontId="20" fillId="18" borderId="105" xfId="0" applyFont="1" applyFill="1" applyBorder="1" applyAlignment="1">
      <alignment horizontal="center" vertical="center" wrapText="1"/>
    </xf>
    <xf numFmtId="0" fontId="20" fillId="18" borderId="355"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11" fillId="11" borderId="44" xfId="0" applyFont="1" applyFill="1" applyBorder="1" applyAlignment="1">
      <alignment horizontal="center" vertical="center" wrapText="1"/>
    </xf>
    <xf numFmtId="0" fontId="11" fillId="11" borderId="58" xfId="0" applyFont="1" applyFill="1" applyBorder="1" applyAlignment="1">
      <alignment horizontal="center" vertical="center" wrapText="1"/>
    </xf>
    <xf numFmtId="0" fontId="11" fillId="11" borderId="45" xfId="0" applyFont="1" applyFill="1" applyBorder="1" applyAlignment="1">
      <alignment horizontal="center" vertical="center" wrapText="1"/>
    </xf>
    <xf numFmtId="0" fontId="11" fillId="11" borderId="59" xfId="0" applyFont="1" applyFill="1" applyBorder="1" applyAlignment="1">
      <alignment horizontal="center" vertical="center" wrapText="1"/>
    </xf>
    <xf numFmtId="0" fontId="11" fillId="13" borderId="46" xfId="0" applyFont="1" applyFill="1" applyBorder="1" applyAlignment="1">
      <alignment horizontal="center" vertical="center" wrapText="1"/>
    </xf>
    <xf numFmtId="0" fontId="11" fillId="13" borderId="60" xfId="0" applyFont="1" applyFill="1" applyBorder="1" applyAlignment="1">
      <alignment horizontal="center" vertical="center" wrapText="1"/>
    </xf>
    <xf numFmtId="0" fontId="11" fillId="13" borderId="44" xfId="0" applyFont="1" applyFill="1" applyBorder="1" applyAlignment="1">
      <alignment horizontal="center" vertical="center" wrapText="1"/>
    </xf>
    <xf numFmtId="0" fontId="11" fillId="13" borderId="58"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55" xfId="0" applyFont="1" applyFill="1" applyBorder="1" applyAlignment="1">
      <alignment horizontal="center" vertical="center" wrapText="1"/>
    </xf>
    <xf numFmtId="0" fontId="9" fillId="19" borderId="25" xfId="0" applyFont="1" applyFill="1" applyBorder="1" applyAlignment="1">
      <alignment horizontal="center" vertical="center"/>
    </xf>
    <xf numFmtId="0" fontId="9" fillId="19" borderId="26" xfId="0" applyFont="1" applyFill="1" applyBorder="1" applyAlignment="1">
      <alignment horizontal="center" vertical="center"/>
    </xf>
    <xf numFmtId="0" fontId="9" fillId="19" borderId="40" xfId="0" applyFont="1" applyFill="1" applyBorder="1" applyAlignment="1">
      <alignment horizontal="center" vertical="center"/>
    </xf>
    <xf numFmtId="0" fontId="9" fillId="19" borderId="0" xfId="0" applyFont="1" applyFill="1" applyBorder="1" applyAlignment="1">
      <alignment horizontal="center" vertical="center"/>
    </xf>
    <xf numFmtId="0" fontId="9" fillId="19" borderId="79" xfId="0" applyFont="1" applyFill="1" applyBorder="1" applyAlignment="1">
      <alignment horizontal="center" vertical="center"/>
    </xf>
    <xf numFmtId="0" fontId="9" fillId="19" borderId="80" xfId="0" applyFont="1" applyFill="1" applyBorder="1" applyAlignment="1">
      <alignment horizontal="center" vertical="center"/>
    </xf>
    <xf numFmtId="0" fontId="9" fillId="19" borderId="27" xfId="0" applyFont="1" applyFill="1" applyBorder="1" applyAlignment="1">
      <alignment horizontal="center" vertical="center" wrapText="1"/>
    </xf>
    <xf numFmtId="0" fontId="9" fillId="19" borderId="120" xfId="0" applyFont="1" applyFill="1" applyBorder="1" applyAlignment="1">
      <alignment horizontal="center" vertical="center" wrapText="1"/>
    </xf>
    <xf numFmtId="0" fontId="9" fillId="19" borderId="123" xfId="0" applyFont="1" applyFill="1" applyBorder="1" applyAlignment="1">
      <alignment horizontal="center" vertical="center" wrapText="1"/>
    </xf>
    <xf numFmtId="0" fontId="9" fillId="19" borderId="121" xfId="0" applyFont="1" applyFill="1" applyBorder="1" applyAlignment="1">
      <alignment horizontal="center" vertical="center" wrapText="1"/>
    </xf>
    <xf numFmtId="0" fontId="9" fillId="19" borderId="124" xfId="0" applyFont="1" applyFill="1" applyBorder="1" applyAlignment="1">
      <alignment horizontal="center" vertical="center" wrapText="1"/>
    </xf>
    <xf numFmtId="0" fontId="9" fillId="19" borderId="122"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11" fillId="12" borderId="41" xfId="0" applyFont="1" applyFill="1" applyBorder="1" applyAlignment="1">
      <alignment horizontal="center" vertical="center" wrapText="1"/>
    </xf>
    <xf numFmtId="0" fontId="11" fillId="12" borderId="55"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9" fillId="12" borderId="52" xfId="0" applyFont="1" applyFill="1" applyBorder="1" applyAlignment="1">
      <alignment horizontal="center" vertical="center" wrapText="1"/>
    </xf>
    <xf numFmtId="0" fontId="9" fillId="12" borderId="63" xfId="0" applyFont="1" applyFill="1" applyBorder="1" applyAlignment="1">
      <alignment horizontal="center" vertical="center" wrapText="1"/>
    </xf>
    <xf numFmtId="0" fontId="11" fillId="0" borderId="130" xfId="0" applyFont="1" applyBorder="1" applyAlignment="1">
      <alignment horizontal="center" vertical="center" wrapText="1"/>
    </xf>
    <xf numFmtId="0" fontId="20" fillId="0" borderId="384" xfId="0" applyFont="1" applyBorder="1" applyAlignment="1">
      <alignment horizontal="center" vertical="center" wrapText="1"/>
    </xf>
    <xf numFmtId="0" fontId="20" fillId="0" borderId="385" xfId="0" applyFont="1" applyBorder="1" applyAlignment="1">
      <alignment horizontal="center" vertical="center" wrapText="1"/>
    </xf>
    <xf numFmtId="0" fontId="11" fillId="14" borderId="46" xfId="0" applyFont="1" applyFill="1" applyBorder="1" applyAlignment="1">
      <alignment horizontal="center" vertical="center" wrapText="1"/>
    </xf>
    <xf numFmtId="0" fontId="11" fillId="14" borderId="60" xfId="0" applyFont="1" applyFill="1" applyBorder="1" applyAlignment="1">
      <alignment horizontal="center" vertical="center" wrapText="1"/>
    </xf>
    <xf numFmtId="0" fontId="11" fillId="14" borderId="44" xfId="0" applyFont="1" applyFill="1" applyBorder="1" applyAlignment="1">
      <alignment horizontal="center" vertical="center" wrapText="1"/>
    </xf>
    <xf numFmtId="0" fontId="11" fillId="14" borderId="58" xfId="0" applyFont="1" applyFill="1" applyBorder="1" applyAlignment="1">
      <alignment horizontal="center" vertical="center" wrapText="1"/>
    </xf>
    <xf numFmtId="0" fontId="11" fillId="14" borderId="41" xfId="0" applyFont="1" applyFill="1" applyBorder="1" applyAlignment="1">
      <alignment horizontal="center" vertical="center" wrapText="1"/>
    </xf>
    <xf numFmtId="0" fontId="11" fillId="14" borderId="55" xfId="0" applyFont="1" applyFill="1" applyBorder="1" applyAlignment="1">
      <alignment horizontal="center" vertical="center" wrapText="1"/>
    </xf>
    <xf numFmtId="0" fontId="11" fillId="14" borderId="45" xfId="0" applyFont="1" applyFill="1" applyBorder="1" applyAlignment="1">
      <alignment horizontal="center" vertical="center" wrapText="1"/>
    </xf>
    <xf numFmtId="0" fontId="11" fillId="14" borderId="59" xfId="0" applyFont="1" applyFill="1" applyBorder="1" applyAlignment="1">
      <alignment horizontal="center" vertical="center" wrapText="1"/>
    </xf>
    <xf numFmtId="0" fontId="9" fillId="15" borderId="48" xfId="0" applyFont="1" applyFill="1" applyBorder="1" applyAlignment="1">
      <alignment horizontal="center" vertical="center" wrapText="1"/>
    </xf>
    <xf numFmtId="0" fontId="11" fillId="13" borderId="47" xfId="0" applyFont="1" applyFill="1" applyBorder="1" applyAlignment="1">
      <alignment horizontal="center" vertical="center" wrapText="1"/>
    </xf>
    <xf numFmtId="0" fontId="11" fillId="13" borderId="61" xfId="0" applyFont="1" applyFill="1" applyBorder="1" applyAlignment="1">
      <alignment horizontal="center" vertical="center" wrapText="1"/>
    </xf>
    <xf numFmtId="0" fontId="11" fillId="11" borderId="43" xfId="0" applyFont="1" applyFill="1" applyBorder="1" applyAlignment="1">
      <alignment horizontal="center" vertical="center" wrapText="1"/>
    </xf>
    <xf numFmtId="0" fontId="11" fillId="11" borderId="57"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9" fillId="9" borderId="3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0" borderId="41" xfId="0" applyFont="1" applyFill="1" applyBorder="1" applyAlignment="1">
      <alignment horizontal="center" vertical="center"/>
    </xf>
    <xf numFmtId="0" fontId="2" fillId="20" borderId="55" xfId="0" applyFont="1" applyFill="1" applyBorder="1" applyAlignment="1">
      <alignment horizontal="center" vertical="center"/>
    </xf>
    <xf numFmtId="0" fontId="2" fillId="20" borderId="42" xfId="0" applyFont="1" applyFill="1" applyBorder="1" applyAlignment="1">
      <alignment horizontal="center" vertical="center"/>
    </xf>
    <xf numFmtId="0" fontId="2" fillId="20" borderId="56" xfId="0" applyFont="1" applyFill="1" applyBorder="1" applyAlignment="1">
      <alignment horizontal="center" vertical="center"/>
    </xf>
    <xf numFmtId="0" fontId="11" fillId="12" borderId="106" xfId="0" applyFont="1" applyFill="1" applyBorder="1" applyAlignment="1">
      <alignment horizontal="center" vertical="center" wrapText="1"/>
    </xf>
    <xf numFmtId="0" fontId="11" fillId="12" borderId="107" xfId="0" applyFont="1" applyFill="1" applyBorder="1" applyAlignment="1">
      <alignment horizontal="center" vertical="center" wrapText="1"/>
    </xf>
    <xf numFmtId="0" fontId="2" fillId="19" borderId="27" xfId="0" applyFont="1" applyFill="1" applyBorder="1" applyAlignment="1">
      <alignment horizontal="center" vertical="center"/>
    </xf>
    <xf numFmtId="0" fontId="2" fillId="19" borderId="28" xfId="0" applyFont="1" applyFill="1" applyBorder="1" applyAlignment="1">
      <alignment horizontal="center" vertical="center"/>
    </xf>
    <xf numFmtId="0" fontId="10" fillId="7" borderId="108" xfId="0" applyFont="1" applyFill="1" applyBorder="1" applyAlignment="1">
      <alignment horizontal="center" vertical="center" wrapText="1"/>
    </xf>
    <xf numFmtId="0" fontId="10" fillId="7" borderId="109" xfId="0" applyFont="1" applyFill="1" applyBorder="1" applyAlignment="1">
      <alignment horizontal="center" vertical="center" wrapText="1"/>
    </xf>
    <xf numFmtId="0" fontId="10" fillId="7" borderId="110"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0" fillId="0" borderId="113" xfId="0" applyBorder="1" applyAlignment="1">
      <alignment horizontal="center"/>
    </xf>
    <xf numFmtId="0" fontId="0" fillId="0" borderId="16" xfId="0" applyBorder="1" applyAlignment="1">
      <alignment horizontal="center"/>
    </xf>
    <xf numFmtId="0" fontId="0" fillId="0" borderId="111" xfId="0" applyBorder="1" applyAlignment="1">
      <alignment horizontal="center"/>
    </xf>
    <xf numFmtId="0" fontId="0" fillId="0" borderId="114" xfId="0" applyBorder="1" applyAlignment="1">
      <alignment horizontal="center"/>
    </xf>
    <xf numFmtId="0" fontId="0" fillId="0" borderId="0"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12" xfId="0" applyBorder="1" applyAlignment="1">
      <alignment horizontal="center"/>
    </xf>
    <xf numFmtId="0" fontId="0" fillId="0" borderId="112" xfId="0" applyBorder="1" applyAlignment="1">
      <alignment horizontal="center"/>
    </xf>
    <xf numFmtId="0" fontId="4" fillId="0" borderId="113" xfId="0" applyFont="1" applyBorder="1" applyAlignment="1">
      <alignment horizontal="center" vertical="center"/>
    </xf>
    <xf numFmtId="0" fontId="4" fillId="0" borderId="16" xfId="0" applyFont="1" applyBorder="1" applyAlignment="1">
      <alignment horizontal="center" vertical="center"/>
    </xf>
    <xf numFmtId="0" fontId="4" fillId="0" borderId="111" xfId="0" applyFont="1" applyBorder="1" applyAlignment="1">
      <alignment horizontal="center" vertical="center"/>
    </xf>
    <xf numFmtId="0" fontId="4" fillId="0" borderId="114" xfId="0" applyFont="1" applyBorder="1" applyAlignment="1">
      <alignment horizontal="center" vertical="center"/>
    </xf>
    <xf numFmtId="0" fontId="4" fillId="0" borderId="0"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2" xfId="0" applyFont="1" applyBorder="1" applyAlignment="1">
      <alignment horizontal="center" vertical="center"/>
    </xf>
    <xf numFmtId="0" fontId="4" fillId="0" borderId="112" xfId="0" applyFont="1" applyBorder="1" applyAlignment="1">
      <alignment horizontal="center" vertical="center"/>
    </xf>
    <xf numFmtId="0" fontId="5" fillId="0" borderId="0" xfId="0" applyFont="1" applyBorder="1" applyAlignment="1">
      <alignment horizontal="center" vertical="center"/>
    </xf>
    <xf numFmtId="0" fontId="6" fillId="2" borderId="1" xfId="0" applyFont="1" applyFill="1" applyBorder="1" applyAlignment="1">
      <alignment horizontal="left" vertical="center"/>
    </xf>
    <xf numFmtId="0" fontId="6" fillId="2" borderId="100"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8" xfId="0" applyFont="1" applyFill="1" applyBorder="1" applyAlignment="1">
      <alignment horizontal="left" vertical="center"/>
    </xf>
    <xf numFmtId="0" fontId="6" fillId="2" borderId="101"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10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12" xfId="0" applyFont="1" applyFill="1" applyBorder="1" applyAlignment="1">
      <alignment horizontal="left" vertical="center" wrapText="1"/>
    </xf>
    <xf numFmtId="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01"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04"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44" fontId="6" fillId="4" borderId="15" xfId="1" applyFont="1" applyFill="1" applyBorder="1" applyAlignment="1">
      <alignment horizontal="center" vertical="center" wrapText="1"/>
    </xf>
    <xf numFmtId="44" fontId="6" fillId="4" borderId="16" xfId="1" applyFont="1" applyFill="1" applyBorder="1" applyAlignment="1">
      <alignment horizontal="center" vertical="center" wrapText="1"/>
    </xf>
    <xf numFmtId="44" fontId="6" fillId="4" borderId="17" xfId="1" applyFont="1" applyFill="1" applyBorder="1" applyAlignment="1">
      <alignment horizontal="center" vertical="center" wrapText="1"/>
    </xf>
    <xf numFmtId="44" fontId="6" fillId="4" borderId="21" xfId="1" applyFont="1" applyFill="1" applyBorder="1" applyAlignment="1">
      <alignment horizontal="center" vertical="center" wrapText="1"/>
    </xf>
    <xf numFmtId="44" fontId="6" fillId="4" borderId="22" xfId="1" applyFont="1" applyFill="1" applyBorder="1" applyAlignment="1">
      <alignment horizontal="center" vertical="center" wrapText="1"/>
    </xf>
    <xf numFmtId="44" fontId="6" fillId="4" borderId="23" xfId="1"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11"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103" xfId="0" applyFont="1" applyFill="1" applyBorder="1" applyAlignment="1">
      <alignment horizontal="left"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20" fillId="0" borderId="390" xfId="0" applyFont="1" applyBorder="1" applyAlignment="1">
      <alignment horizontal="center" vertical="center" wrapText="1"/>
    </xf>
    <xf numFmtId="0" fontId="20" fillId="0" borderId="98" xfId="0" applyFont="1" applyBorder="1" applyAlignment="1">
      <alignment horizontal="center" vertical="center" wrapText="1"/>
    </xf>
    <xf numFmtId="0" fontId="11" fillId="0" borderId="145" xfId="0" applyFont="1" applyBorder="1" applyAlignment="1">
      <alignment horizontal="center" vertical="center" wrapText="1"/>
    </xf>
    <xf numFmtId="0" fontId="20" fillId="0" borderId="391" xfId="0" applyFont="1" applyBorder="1" applyAlignment="1">
      <alignment horizontal="center" vertical="center" wrapText="1"/>
    </xf>
    <xf numFmtId="0" fontId="20" fillId="0" borderId="392" xfId="0" applyFont="1" applyBorder="1" applyAlignment="1">
      <alignment horizontal="center" vertical="center" wrapText="1"/>
    </xf>
    <xf numFmtId="0" fontId="10" fillId="0" borderId="273"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01" xfId="0" applyFont="1" applyBorder="1" applyAlignment="1">
      <alignment horizontal="center" vertical="center" wrapText="1"/>
    </xf>
    <xf numFmtId="0" fontId="11" fillId="18" borderId="382" xfId="0" applyFont="1" applyFill="1" applyBorder="1" applyAlignment="1">
      <alignment horizontal="center" vertical="center" wrapText="1"/>
    </xf>
    <xf numFmtId="0" fontId="11" fillId="18" borderId="383" xfId="0" applyFont="1" applyFill="1" applyBorder="1" applyAlignment="1">
      <alignment horizontal="center" vertical="center" wrapText="1"/>
    </xf>
    <xf numFmtId="0" fontId="11" fillId="18" borderId="444" xfId="0" applyFont="1" applyFill="1" applyBorder="1" applyAlignment="1">
      <alignment horizontal="center" vertical="center" wrapText="1"/>
    </xf>
    <xf numFmtId="0" fontId="10" fillId="0" borderId="377" xfId="0" applyFont="1" applyBorder="1" applyAlignment="1">
      <alignment horizontal="center" vertical="center" wrapText="1"/>
    </xf>
    <xf numFmtId="0" fontId="10" fillId="0" borderId="220" xfId="0" applyFont="1" applyBorder="1" applyAlignment="1">
      <alignment horizontal="center" vertical="center" wrapText="1"/>
    </xf>
    <xf numFmtId="0" fontId="10" fillId="0" borderId="373" xfId="0" applyFont="1" applyBorder="1" applyAlignment="1">
      <alignment horizontal="center" vertical="center" wrapText="1"/>
    </xf>
    <xf numFmtId="0" fontId="11" fillId="0" borderId="378" xfId="0" applyFont="1" applyBorder="1" applyAlignment="1">
      <alignment horizontal="center" vertical="center" wrapText="1"/>
    </xf>
    <xf numFmtId="0" fontId="11" fillId="0" borderId="379" xfId="0" applyFont="1" applyBorder="1" applyAlignment="1">
      <alignment horizontal="center" vertical="center" wrapText="1"/>
    </xf>
    <xf numFmtId="0" fontId="11" fillId="0" borderId="380" xfId="0" applyFont="1" applyBorder="1" applyAlignment="1">
      <alignment horizontal="center" vertical="center" wrapText="1"/>
    </xf>
    <xf numFmtId="0" fontId="11" fillId="18" borderId="381" xfId="0" applyFont="1" applyFill="1" applyBorder="1" applyAlignment="1">
      <alignment horizontal="center" vertical="center" wrapText="1"/>
    </xf>
    <xf numFmtId="0" fontId="11" fillId="18" borderId="379" xfId="0" applyFont="1" applyFill="1" applyBorder="1" applyAlignment="1">
      <alignment horizontal="center" vertical="center" wrapText="1"/>
    </xf>
    <xf numFmtId="17" fontId="11" fillId="0" borderId="0" xfId="0" applyNumberFormat="1" applyFont="1" applyBorder="1" applyAlignment="1">
      <alignment horizontal="center" vertical="center" wrapText="1"/>
    </xf>
    <xf numFmtId="0" fontId="12" fillId="0" borderId="24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9" fillId="6" borderId="218" xfId="0" applyFont="1" applyFill="1" applyBorder="1" applyAlignment="1">
      <alignment horizontal="center" vertical="center" wrapText="1"/>
    </xf>
    <xf numFmtId="0" fontId="9" fillId="6" borderId="219" xfId="0" applyFont="1" applyFill="1" applyBorder="1" applyAlignment="1">
      <alignment horizontal="center" vertical="center" wrapText="1"/>
    </xf>
    <xf numFmtId="0" fontId="9" fillId="6" borderId="98"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224" xfId="0" applyFont="1" applyFill="1" applyBorder="1" applyAlignment="1">
      <alignment horizontal="center" vertical="center" wrapText="1"/>
    </xf>
    <xf numFmtId="0" fontId="9" fillId="6" borderId="225" xfId="0" applyFont="1" applyFill="1" applyBorder="1" applyAlignment="1">
      <alignment horizontal="center" vertical="center" wrapText="1"/>
    </xf>
    <xf numFmtId="0" fontId="9" fillId="6" borderId="216" xfId="0" applyFont="1" applyFill="1" applyBorder="1" applyAlignment="1">
      <alignment horizontal="center" vertical="center" textRotation="91" wrapText="1"/>
    </xf>
    <xf numFmtId="0" fontId="9" fillId="6" borderId="217" xfId="0" applyFont="1" applyFill="1" applyBorder="1" applyAlignment="1">
      <alignment horizontal="center" vertical="center" textRotation="91" wrapText="1"/>
    </xf>
    <xf numFmtId="0" fontId="9" fillId="6" borderId="220" xfId="0" applyFont="1" applyFill="1" applyBorder="1" applyAlignment="1">
      <alignment horizontal="center" vertical="center" textRotation="91" wrapText="1"/>
    </xf>
    <xf numFmtId="0" fontId="9" fillId="6" borderId="99" xfId="0" applyFont="1" applyFill="1" applyBorder="1" applyAlignment="1">
      <alignment horizontal="center" vertical="center" textRotation="91" wrapText="1"/>
    </xf>
    <xf numFmtId="0" fontId="9" fillId="6" borderId="222" xfId="0" applyFont="1" applyFill="1" applyBorder="1" applyAlignment="1">
      <alignment horizontal="center" vertical="center" textRotation="91" wrapText="1"/>
    </xf>
    <xf numFmtId="0" fontId="9" fillId="6" borderId="223" xfId="0" applyFont="1" applyFill="1" applyBorder="1" applyAlignment="1">
      <alignment horizontal="center" vertical="center" textRotation="91" wrapText="1"/>
    </xf>
    <xf numFmtId="0" fontId="10" fillId="0" borderId="441" xfId="0" applyFont="1" applyBorder="1" applyAlignment="1">
      <alignment horizontal="center" vertical="center" wrapText="1"/>
    </xf>
    <xf numFmtId="0" fontId="10" fillId="0" borderId="442" xfId="0" applyFont="1" applyBorder="1" applyAlignment="1">
      <alignment horizontal="center" vertical="center" wrapText="1"/>
    </xf>
    <xf numFmtId="0" fontId="10" fillId="0" borderId="443" xfId="0" applyFont="1" applyBorder="1" applyAlignment="1">
      <alignment horizontal="center" vertical="center" wrapText="1"/>
    </xf>
    <xf numFmtId="0" fontId="11" fillId="11" borderId="265" xfId="0" applyFont="1" applyFill="1" applyBorder="1" applyAlignment="1">
      <alignment horizontal="center" vertical="center" wrapText="1"/>
    </xf>
    <xf numFmtId="0" fontId="11" fillId="11" borderId="266" xfId="0" applyFont="1" applyFill="1" applyBorder="1" applyAlignment="1">
      <alignment horizontal="center" vertical="center" wrapText="1"/>
    </xf>
    <xf numFmtId="0" fontId="11" fillId="11" borderId="254" xfId="0" applyFont="1" applyFill="1" applyBorder="1" applyAlignment="1">
      <alignment horizontal="center" vertical="center" wrapText="1"/>
    </xf>
    <xf numFmtId="0" fontId="11" fillId="11" borderId="255" xfId="0" applyFont="1" applyFill="1" applyBorder="1" applyAlignment="1">
      <alignment horizontal="center" vertical="center" wrapText="1"/>
    </xf>
    <xf numFmtId="0" fontId="11" fillId="0" borderId="27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74" xfId="0" applyFont="1" applyBorder="1" applyAlignment="1">
      <alignment horizontal="center" vertical="center" wrapText="1"/>
    </xf>
    <xf numFmtId="0" fontId="11" fillId="0" borderId="296" xfId="0" applyFont="1" applyBorder="1" applyAlignment="1">
      <alignment horizontal="center" vertical="center" wrapText="1"/>
    </xf>
    <xf numFmtId="0" fontId="9" fillId="0" borderId="500" xfId="0" applyFont="1" applyBorder="1" applyAlignment="1">
      <alignment horizontal="center" vertical="center"/>
    </xf>
    <xf numFmtId="0" fontId="9" fillId="0" borderId="501" xfId="0" applyFont="1" applyBorder="1" applyAlignment="1">
      <alignment horizontal="center" vertical="center"/>
    </xf>
    <xf numFmtId="0" fontId="9" fillId="0" borderId="465" xfId="0" applyFont="1" applyBorder="1" applyAlignment="1">
      <alignment horizontal="center" vertical="center"/>
    </xf>
    <xf numFmtId="0" fontId="11" fillId="0" borderId="490" xfId="0" applyFont="1" applyBorder="1" applyAlignment="1">
      <alignment horizontal="center" vertical="center" wrapText="1"/>
    </xf>
    <xf numFmtId="0" fontId="11" fillId="0" borderId="491" xfId="0" applyFont="1" applyBorder="1" applyAlignment="1">
      <alignment horizontal="center" vertical="center" wrapText="1"/>
    </xf>
    <xf numFmtId="0" fontId="20" fillId="0" borderId="193" xfId="0" applyFont="1" applyBorder="1" applyAlignment="1">
      <alignment horizontal="center" vertical="center" wrapText="1"/>
    </xf>
    <xf numFmtId="0" fontId="20" fillId="0" borderId="186" xfId="0" applyFont="1" applyBorder="1" applyAlignment="1">
      <alignment horizontal="center" vertical="center" wrapText="1"/>
    </xf>
    <xf numFmtId="0" fontId="6" fillId="2" borderId="480" xfId="0" applyFont="1" applyFill="1" applyBorder="1" applyAlignment="1">
      <alignment horizontal="left" vertical="center"/>
    </xf>
    <xf numFmtId="0" fontId="6" fillId="2" borderId="481" xfId="0" applyFont="1" applyFill="1" applyBorder="1" applyAlignment="1">
      <alignment horizontal="left" vertical="center"/>
    </xf>
    <xf numFmtId="0" fontId="6" fillId="2" borderId="482" xfId="0" applyFont="1" applyFill="1" applyBorder="1" applyAlignment="1">
      <alignment horizontal="left" vertical="center"/>
    </xf>
    <xf numFmtId="0" fontId="6" fillId="2" borderId="483" xfId="0" applyFont="1" applyFill="1" applyBorder="1" applyAlignment="1">
      <alignment horizontal="left" vertical="center"/>
    </xf>
    <xf numFmtId="0" fontId="6" fillId="2" borderId="484" xfId="0" applyFont="1" applyFill="1" applyBorder="1" applyAlignment="1">
      <alignment horizontal="left" vertical="center"/>
    </xf>
    <xf numFmtId="0" fontId="6" fillId="2" borderId="111" xfId="0" applyFont="1" applyFill="1" applyBorder="1" applyAlignment="1">
      <alignment horizontal="left" vertical="center"/>
    </xf>
    <xf numFmtId="0" fontId="6" fillId="2" borderId="82" xfId="0" applyFont="1" applyFill="1" applyBorder="1" applyAlignment="1">
      <alignment horizontal="left" vertical="center"/>
    </xf>
    <xf numFmtId="0" fontId="6" fillId="2" borderId="113" xfId="0" applyFont="1" applyFill="1" applyBorder="1" applyAlignment="1">
      <alignment horizontal="left" vertical="center"/>
    </xf>
    <xf numFmtId="0" fontId="20" fillId="0" borderId="111" xfId="0" applyFont="1" applyBorder="1" applyAlignment="1">
      <alignment horizontal="center" vertical="center" wrapText="1"/>
    </xf>
    <xf numFmtId="0" fontId="20" fillId="0" borderId="112" xfId="0" applyFont="1" applyBorder="1" applyAlignment="1">
      <alignment horizontal="center" vertical="center" wrapText="1"/>
    </xf>
    <xf numFmtId="0" fontId="11" fillId="0" borderId="513" xfId="0" applyFont="1" applyBorder="1" applyAlignment="1">
      <alignment horizontal="center" vertical="center" wrapText="1"/>
    </xf>
    <xf numFmtId="0" fontId="11" fillId="0" borderId="519" xfId="0" applyFont="1" applyBorder="1" applyAlignment="1">
      <alignment horizontal="center" vertical="center" wrapText="1"/>
    </xf>
    <xf numFmtId="0" fontId="20" fillId="0" borderId="508" xfId="0" applyFont="1" applyBorder="1" applyAlignment="1">
      <alignment horizontal="center" vertical="center" wrapText="1"/>
    </xf>
    <xf numFmtId="0" fontId="20" fillId="0" borderId="497" xfId="0" applyFont="1" applyBorder="1" applyAlignment="1">
      <alignment horizontal="center" vertical="center" wrapText="1"/>
    </xf>
    <xf numFmtId="0" fontId="11" fillId="0" borderId="492" xfId="0" applyFont="1" applyBorder="1" applyAlignment="1">
      <alignment horizontal="center" vertical="center" wrapText="1"/>
    </xf>
    <xf numFmtId="0" fontId="6" fillId="3" borderId="485" xfId="0" applyFont="1" applyFill="1" applyBorder="1" applyAlignment="1">
      <alignment horizontal="left" vertical="center" wrapText="1"/>
    </xf>
    <xf numFmtId="0" fontId="6" fillId="3" borderId="259" xfId="0" applyFont="1" applyFill="1" applyBorder="1" applyAlignment="1">
      <alignment horizontal="left" vertical="center" wrapText="1"/>
    </xf>
    <xf numFmtId="0" fontId="6" fillId="3" borderId="260" xfId="0" applyFont="1" applyFill="1" applyBorder="1" applyAlignment="1">
      <alignment horizontal="left" vertical="center" wrapText="1"/>
    </xf>
    <xf numFmtId="0" fontId="6" fillId="3" borderId="261" xfId="0" applyFont="1" applyFill="1" applyBorder="1" applyAlignment="1">
      <alignment horizontal="left" vertical="center" wrapText="1"/>
    </xf>
    <xf numFmtId="0" fontId="6" fillId="3" borderId="486" xfId="0" applyFont="1" applyFill="1" applyBorder="1" applyAlignment="1">
      <alignment horizontal="left" vertical="center" wrapText="1"/>
    </xf>
    <xf numFmtId="0" fontId="6" fillId="3" borderId="262" xfId="0" applyFont="1" applyFill="1" applyBorder="1" applyAlignment="1">
      <alignment horizontal="left" vertical="center" wrapText="1"/>
    </xf>
    <xf numFmtId="0" fontId="9" fillId="19" borderId="488" xfId="0" applyFont="1" applyFill="1" applyBorder="1" applyAlignment="1">
      <alignment horizontal="center" vertical="center"/>
    </xf>
    <xf numFmtId="0" fontId="9" fillId="19" borderId="487" xfId="0" applyFont="1" applyFill="1" applyBorder="1" applyAlignment="1">
      <alignment horizontal="center" vertical="center"/>
    </xf>
    <xf numFmtId="0" fontId="9" fillId="19" borderId="489"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28575</xdr:rowOff>
    </xdr:from>
    <xdr:to>
      <xdr:col>1</xdr:col>
      <xdr:colOff>1095375</xdr:colOff>
      <xdr:row>5</xdr:row>
      <xdr:rowOff>66675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09575"/>
          <a:ext cx="838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771" y="292554"/>
          <a:ext cx="1539423"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771" y="292554"/>
          <a:ext cx="1539423"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771" y="292554"/>
          <a:ext cx="1539423"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666296</xdr:colOff>
      <xdr:row>1</xdr:row>
      <xdr:rowOff>102054</xdr:rowOff>
    </xdr:from>
    <xdr:to>
      <xdr:col>4</xdr:col>
      <xdr:colOff>272144</xdr:colOff>
      <xdr:row>4</xdr:row>
      <xdr:rowOff>238125</xdr:rowOff>
    </xdr:to>
    <xdr:pic>
      <xdr:nvPicPr>
        <xdr:cNvPr id="3"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771" y="292554"/>
          <a:ext cx="1539423"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4689" y="294822"/>
          <a:ext cx="1533526" cy="78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771" y="292554"/>
          <a:ext cx="1539423"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3"/>
  <sheetViews>
    <sheetView tabSelected="1" topLeftCell="B30" zoomScale="90" zoomScaleNormal="90" workbookViewId="0">
      <selection activeCell="C44" sqref="C44"/>
    </sheetView>
  </sheetViews>
  <sheetFormatPr baseColWidth="10" defaultRowHeight="15" x14ac:dyDescent="0.25"/>
  <cols>
    <col min="2" max="2" width="31" customWidth="1"/>
    <col min="3" max="3" width="37.7109375" customWidth="1"/>
    <col min="4" max="4" width="37" customWidth="1"/>
    <col min="5" max="5" width="45.85546875" customWidth="1"/>
    <col min="7" max="7" width="15.140625" customWidth="1"/>
    <col min="258" max="258" width="24.85546875" customWidth="1"/>
    <col min="259" max="259" width="32.5703125" customWidth="1"/>
    <col min="260" max="260" width="37" customWidth="1"/>
    <col min="261" max="261" width="41.42578125" customWidth="1"/>
    <col min="514" max="514" width="24.85546875" customWidth="1"/>
    <col min="515" max="515" width="32.5703125" customWidth="1"/>
    <col min="516" max="516" width="37" customWidth="1"/>
    <col min="517" max="517" width="41.42578125" customWidth="1"/>
    <col min="770" max="770" width="24.85546875" customWidth="1"/>
    <col min="771" max="771" width="32.5703125" customWidth="1"/>
    <col min="772" max="772" width="37" customWidth="1"/>
    <col min="773" max="773" width="41.42578125" customWidth="1"/>
    <col min="1026" max="1026" width="24.85546875" customWidth="1"/>
    <col min="1027" max="1027" width="32.5703125" customWidth="1"/>
    <col min="1028" max="1028" width="37" customWidth="1"/>
    <col min="1029" max="1029" width="41.42578125" customWidth="1"/>
    <col min="1282" max="1282" width="24.85546875" customWidth="1"/>
    <col min="1283" max="1283" width="32.5703125" customWidth="1"/>
    <col min="1284" max="1284" width="37" customWidth="1"/>
    <col min="1285" max="1285" width="41.42578125" customWidth="1"/>
    <col min="1538" max="1538" width="24.85546875" customWidth="1"/>
    <col min="1539" max="1539" width="32.5703125" customWidth="1"/>
    <col min="1540" max="1540" width="37" customWidth="1"/>
    <col min="1541" max="1541" width="41.42578125" customWidth="1"/>
    <col min="1794" max="1794" width="24.85546875" customWidth="1"/>
    <col min="1795" max="1795" width="32.5703125" customWidth="1"/>
    <col min="1796" max="1796" width="37" customWidth="1"/>
    <col min="1797" max="1797" width="41.42578125" customWidth="1"/>
    <col min="2050" max="2050" width="24.85546875" customWidth="1"/>
    <col min="2051" max="2051" width="32.5703125" customWidth="1"/>
    <col min="2052" max="2052" width="37" customWidth="1"/>
    <col min="2053" max="2053" width="41.42578125" customWidth="1"/>
    <col min="2306" max="2306" width="24.85546875" customWidth="1"/>
    <col min="2307" max="2307" width="32.5703125" customWidth="1"/>
    <col min="2308" max="2308" width="37" customWidth="1"/>
    <col min="2309" max="2309" width="41.42578125" customWidth="1"/>
    <col min="2562" max="2562" width="24.85546875" customWidth="1"/>
    <col min="2563" max="2563" width="32.5703125" customWidth="1"/>
    <col min="2564" max="2564" width="37" customWidth="1"/>
    <col min="2565" max="2565" width="41.42578125" customWidth="1"/>
    <col min="2818" max="2818" width="24.85546875" customWidth="1"/>
    <col min="2819" max="2819" width="32.5703125" customWidth="1"/>
    <col min="2820" max="2820" width="37" customWidth="1"/>
    <col min="2821" max="2821" width="41.42578125" customWidth="1"/>
    <col min="3074" max="3074" width="24.85546875" customWidth="1"/>
    <col min="3075" max="3075" width="32.5703125" customWidth="1"/>
    <col min="3076" max="3076" width="37" customWidth="1"/>
    <col min="3077" max="3077" width="41.42578125" customWidth="1"/>
    <col min="3330" max="3330" width="24.85546875" customWidth="1"/>
    <col min="3331" max="3331" width="32.5703125" customWidth="1"/>
    <col min="3332" max="3332" width="37" customWidth="1"/>
    <col min="3333" max="3333" width="41.42578125" customWidth="1"/>
    <col min="3586" max="3586" width="24.85546875" customWidth="1"/>
    <col min="3587" max="3587" width="32.5703125" customWidth="1"/>
    <col min="3588" max="3588" width="37" customWidth="1"/>
    <col min="3589" max="3589" width="41.42578125" customWidth="1"/>
    <col min="3842" max="3842" width="24.85546875" customWidth="1"/>
    <col min="3843" max="3843" width="32.5703125" customWidth="1"/>
    <col min="3844" max="3844" width="37" customWidth="1"/>
    <col min="3845" max="3845" width="41.42578125" customWidth="1"/>
    <col min="4098" max="4098" width="24.85546875" customWidth="1"/>
    <col min="4099" max="4099" width="32.5703125" customWidth="1"/>
    <col min="4100" max="4100" width="37" customWidth="1"/>
    <col min="4101" max="4101" width="41.42578125" customWidth="1"/>
    <col min="4354" max="4354" width="24.85546875" customWidth="1"/>
    <col min="4355" max="4355" width="32.5703125" customWidth="1"/>
    <col min="4356" max="4356" width="37" customWidth="1"/>
    <col min="4357" max="4357" width="41.42578125" customWidth="1"/>
    <col min="4610" max="4610" width="24.85546875" customWidth="1"/>
    <col min="4611" max="4611" width="32.5703125" customWidth="1"/>
    <col min="4612" max="4612" width="37" customWidth="1"/>
    <col min="4613" max="4613" width="41.42578125" customWidth="1"/>
    <col min="4866" max="4866" width="24.85546875" customWidth="1"/>
    <col min="4867" max="4867" width="32.5703125" customWidth="1"/>
    <col min="4868" max="4868" width="37" customWidth="1"/>
    <col min="4869" max="4869" width="41.42578125" customWidth="1"/>
    <col min="5122" max="5122" width="24.85546875" customWidth="1"/>
    <col min="5123" max="5123" width="32.5703125" customWidth="1"/>
    <col min="5124" max="5124" width="37" customWidth="1"/>
    <col min="5125" max="5125" width="41.42578125" customWidth="1"/>
    <col min="5378" max="5378" width="24.85546875" customWidth="1"/>
    <col min="5379" max="5379" width="32.5703125" customWidth="1"/>
    <col min="5380" max="5380" width="37" customWidth="1"/>
    <col min="5381" max="5381" width="41.42578125" customWidth="1"/>
    <col min="5634" max="5634" width="24.85546875" customWidth="1"/>
    <col min="5635" max="5635" width="32.5703125" customWidth="1"/>
    <col min="5636" max="5636" width="37" customWidth="1"/>
    <col min="5637" max="5637" width="41.42578125" customWidth="1"/>
    <col min="5890" max="5890" width="24.85546875" customWidth="1"/>
    <col min="5891" max="5891" width="32.5703125" customWidth="1"/>
    <col min="5892" max="5892" width="37" customWidth="1"/>
    <col min="5893" max="5893" width="41.42578125" customWidth="1"/>
    <col min="6146" max="6146" width="24.85546875" customWidth="1"/>
    <col min="6147" max="6147" width="32.5703125" customWidth="1"/>
    <col min="6148" max="6148" width="37" customWidth="1"/>
    <col min="6149" max="6149" width="41.42578125" customWidth="1"/>
    <col min="6402" max="6402" width="24.85546875" customWidth="1"/>
    <col min="6403" max="6403" width="32.5703125" customWidth="1"/>
    <col min="6404" max="6404" width="37" customWidth="1"/>
    <col min="6405" max="6405" width="41.42578125" customWidth="1"/>
    <col min="6658" max="6658" width="24.85546875" customWidth="1"/>
    <col min="6659" max="6659" width="32.5703125" customWidth="1"/>
    <col min="6660" max="6660" width="37" customWidth="1"/>
    <col min="6661" max="6661" width="41.42578125" customWidth="1"/>
    <col min="6914" max="6914" width="24.85546875" customWidth="1"/>
    <col min="6915" max="6915" width="32.5703125" customWidth="1"/>
    <col min="6916" max="6916" width="37" customWidth="1"/>
    <col min="6917" max="6917" width="41.42578125" customWidth="1"/>
    <col min="7170" max="7170" width="24.85546875" customWidth="1"/>
    <col min="7171" max="7171" width="32.5703125" customWidth="1"/>
    <col min="7172" max="7172" width="37" customWidth="1"/>
    <col min="7173" max="7173" width="41.42578125" customWidth="1"/>
    <col min="7426" max="7426" width="24.85546875" customWidth="1"/>
    <col min="7427" max="7427" width="32.5703125" customWidth="1"/>
    <col min="7428" max="7428" width="37" customWidth="1"/>
    <col min="7429" max="7429" width="41.42578125" customWidth="1"/>
    <col min="7682" max="7682" width="24.85546875" customWidth="1"/>
    <col min="7683" max="7683" width="32.5703125" customWidth="1"/>
    <col min="7684" max="7684" width="37" customWidth="1"/>
    <col min="7685" max="7685" width="41.42578125" customWidth="1"/>
    <col min="7938" max="7938" width="24.85546875" customWidth="1"/>
    <col min="7939" max="7939" width="32.5703125" customWidth="1"/>
    <col min="7940" max="7940" width="37" customWidth="1"/>
    <col min="7941" max="7941" width="41.42578125" customWidth="1"/>
    <col min="8194" max="8194" width="24.85546875" customWidth="1"/>
    <col min="8195" max="8195" width="32.5703125" customWidth="1"/>
    <col min="8196" max="8196" width="37" customWidth="1"/>
    <col min="8197" max="8197" width="41.42578125" customWidth="1"/>
    <col min="8450" max="8450" width="24.85546875" customWidth="1"/>
    <col min="8451" max="8451" width="32.5703125" customWidth="1"/>
    <col min="8452" max="8452" width="37" customWidth="1"/>
    <col min="8453" max="8453" width="41.42578125" customWidth="1"/>
    <col min="8706" max="8706" width="24.85546875" customWidth="1"/>
    <col min="8707" max="8707" width="32.5703125" customWidth="1"/>
    <col min="8708" max="8708" width="37" customWidth="1"/>
    <col min="8709" max="8709" width="41.42578125" customWidth="1"/>
    <col min="8962" max="8962" width="24.85546875" customWidth="1"/>
    <col min="8963" max="8963" width="32.5703125" customWidth="1"/>
    <col min="8964" max="8964" width="37" customWidth="1"/>
    <col min="8965" max="8965" width="41.42578125" customWidth="1"/>
    <col min="9218" max="9218" width="24.85546875" customWidth="1"/>
    <col min="9219" max="9219" width="32.5703125" customWidth="1"/>
    <col min="9220" max="9220" width="37" customWidth="1"/>
    <col min="9221" max="9221" width="41.42578125" customWidth="1"/>
    <col min="9474" max="9474" width="24.85546875" customWidth="1"/>
    <col min="9475" max="9475" width="32.5703125" customWidth="1"/>
    <col min="9476" max="9476" width="37" customWidth="1"/>
    <col min="9477" max="9477" width="41.42578125" customWidth="1"/>
    <col min="9730" max="9730" width="24.85546875" customWidth="1"/>
    <col min="9731" max="9731" width="32.5703125" customWidth="1"/>
    <col min="9732" max="9732" width="37" customWidth="1"/>
    <col min="9733" max="9733" width="41.42578125" customWidth="1"/>
    <col min="9986" max="9986" width="24.85546875" customWidth="1"/>
    <col min="9987" max="9987" width="32.5703125" customWidth="1"/>
    <col min="9988" max="9988" width="37" customWidth="1"/>
    <col min="9989" max="9989" width="41.42578125" customWidth="1"/>
    <col min="10242" max="10242" width="24.85546875" customWidth="1"/>
    <col min="10243" max="10243" width="32.5703125" customWidth="1"/>
    <col min="10244" max="10244" width="37" customWidth="1"/>
    <col min="10245" max="10245" width="41.42578125" customWidth="1"/>
    <col min="10498" max="10498" width="24.85546875" customWidth="1"/>
    <col min="10499" max="10499" width="32.5703125" customWidth="1"/>
    <col min="10500" max="10500" width="37" customWidth="1"/>
    <col min="10501" max="10501" width="41.42578125" customWidth="1"/>
    <col min="10754" max="10754" width="24.85546875" customWidth="1"/>
    <col min="10755" max="10755" width="32.5703125" customWidth="1"/>
    <col min="10756" max="10756" width="37" customWidth="1"/>
    <col min="10757" max="10757" width="41.42578125" customWidth="1"/>
    <col min="11010" max="11010" width="24.85546875" customWidth="1"/>
    <col min="11011" max="11011" width="32.5703125" customWidth="1"/>
    <col min="11012" max="11012" width="37" customWidth="1"/>
    <col min="11013" max="11013" width="41.42578125" customWidth="1"/>
    <col min="11266" max="11266" width="24.85546875" customWidth="1"/>
    <col min="11267" max="11267" width="32.5703125" customWidth="1"/>
    <col min="11268" max="11268" width="37" customWidth="1"/>
    <col min="11269" max="11269" width="41.42578125" customWidth="1"/>
    <col min="11522" max="11522" width="24.85546875" customWidth="1"/>
    <col min="11523" max="11523" width="32.5703125" customWidth="1"/>
    <col min="11524" max="11524" width="37" customWidth="1"/>
    <col min="11525" max="11525" width="41.42578125" customWidth="1"/>
    <col min="11778" max="11778" width="24.85546875" customWidth="1"/>
    <col min="11779" max="11779" width="32.5703125" customWidth="1"/>
    <col min="11780" max="11780" width="37" customWidth="1"/>
    <col min="11781" max="11781" width="41.42578125" customWidth="1"/>
    <col min="12034" max="12034" width="24.85546875" customWidth="1"/>
    <col min="12035" max="12035" width="32.5703125" customWidth="1"/>
    <col min="12036" max="12036" width="37" customWidth="1"/>
    <col min="12037" max="12037" width="41.42578125" customWidth="1"/>
    <col min="12290" max="12290" width="24.85546875" customWidth="1"/>
    <col min="12291" max="12291" width="32.5703125" customWidth="1"/>
    <col min="12292" max="12292" width="37" customWidth="1"/>
    <col min="12293" max="12293" width="41.42578125" customWidth="1"/>
    <col min="12546" max="12546" width="24.85546875" customWidth="1"/>
    <col min="12547" max="12547" width="32.5703125" customWidth="1"/>
    <col min="12548" max="12548" width="37" customWidth="1"/>
    <col min="12549" max="12549" width="41.42578125" customWidth="1"/>
    <col min="12802" max="12802" width="24.85546875" customWidth="1"/>
    <col min="12803" max="12803" width="32.5703125" customWidth="1"/>
    <col min="12804" max="12804" width="37" customWidth="1"/>
    <col min="12805" max="12805" width="41.42578125" customWidth="1"/>
    <col min="13058" max="13058" width="24.85546875" customWidth="1"/>
    <col min="13059" max="13059" width="32.5703125" customWidth="1"/>
    <col min="13060" max="13060" width="37" customWidth="1"/>
    <col min="13061" max="13061" width="41.42578125" customWidth="1"/>
    <col min="13314" max="13314" width="24.85546875" customWidth="1"/>
    <col min="13315" max="13315" width="32.5703125" customWidth="1"/>
    <col min="13316" max="13316" width="37" customWidth="1"/>
    <col min="13317" max="13317" width="41.42578125" customWidth="1"/>
    <col min="13570" max="13570" width="24.85546875" customWidth="1"/>
    <col min="13571" max="13571" width="32.5703125" customWidth="1"/>
    <col min="13572" max="13572" width="37" customWidth="1"/>
    <col min="13573" max="13573" width="41.42578125" customWidth="1"/>
    <col min="13826" max="13826" width="24.85546875" customWidth="1"/>
    <col min="13827" max="13827" width="32.5703125" customWidth="1"/>
    <col min="13828" max="13828" width="37" customWidth="1"/>
    <col min="13829" max="13829" width="41.42578125" customWidth="1"/>
    <col min="14082" max="14082" width="24.85546875" customWidth="1"/>
    <col min="14083" max="14083" width="32.5703125" customWidth="1"/>
    <col min="14084" max="14084" width="37" customWidth="1"/>
    <col min="14085" max="14085" width="41.42578125" customWidth="1"/>
    <col min="14338" max="14338" width="24.85546875" customWidth="1"/>
    <col min="14339" max="14339" width="32.5703125" customWidth="1"/>
    <col min="14340" max="14340" width="37" customWidth="1"/>
    <col min="14341" max="14341" width="41.42578125" customWidth="1"/>
    <col min="14594" max="14594" width="24.85546875" customWidth="1"/>
    <col min="14595" max="14595" width="32.5703125" customWidth="1"/>
    <col min="14596" max="14596" width="37" customWidth="1"/>
    <col min="14597" max="14597" width="41.42578125" customWidth="1"/>
    <col min="14850" max="14850" width="24.85546875" customWidth="1"/>
    <col min="14851" max="14851" width="32.5703125" customWidth="1"/>
    <col min="14852" max="14852" width="37" customWidth="1"/>
    <col min="14853" max="14853" width="41.42578125" customWidth="1"/>
    <col min="15106" max="15106" width="24.85546875" customWidth="1"/>
    <col min="15107" max="15107" width="32.5703125" customWidth="1"/>
    <col min="15108" max="15108" width="37" customWidth="1"/>
    <col min="15109" max="15109" width="41.42578125" customWidth="1"/>
    <col min="15362" max="15362" width="24.85546875" customWidth="1"/>
    <col min="15363" max="15363" width="32.5703125" customWidth="1"/>
    <col min="15364" max="15364" width="37" customWidth="1"/>
    <col min="15365" max="15365" width="41.42578125" customWidth="1"/>
    <col min="15618" max="15618" width="24.85546875" customWidth="1"/>
    <col min="15619" max="15619" width="32.5703125" customWidth="1"/>
    <col min="15620" max="15620" width="37" customWidth="1"/>
    <col min="15621" max="15621" width="41.42578125" customWidth="1"/>
    <col min="15874" max="15874" width="24.85546875" customWidth="1"/>
    <col min="15875" max="15875" width="32.5703125" customWidth="1"/>
    <col min="15876" max="15876" width="37" customWidth="1"/>
    <col min="15877" max="15877" width="41.42578125" customWidth="1"/>
    <col min="16130" max="16130" width="24.85546875" customWidth="1"/>
    <col min="16131" max="16131" width="32.5703125" customWidth="1"/>
    <col min="16132" max="16132" width="37" customWidth="1"/>
    <col min="16133" max="16133" width="41.42578125" customWidth="1"/>
  </cols>
  <sheetData>
    <row r="2" spans="2:5" x14ac:dyDescent="0.25">
      <c r="B2" s="538"/>
      <c r="C2" s="541" t="s">
        <v>46</v>
      </c>
      <c r="D2" s="541"/>
      <c r="E2" s="26" t="s">
        <v>47</v>
      </c>
    </row>
    <row r="3" spans="2:5" ht="21.75" customHeight="1" x14ac:dyDescent="0.25">
      <c r="B3" s="539"/>
      <c r="C3" s="542"/>
      <c r="D3" s="542"/>
      <c r="E3" s="27" t="s">
        <v>48</v>
      </c>
    </row>
    <row r="4" spans="2:5" ht="19.5" customHeight="1" x14ac:dyDescent="0.25">
      <c r="B4" s="539"/>
      <c r="C4" s="542"/>
      <c r="D4" s="542"/>
      <c r="E4" s="27" t="s">
        <v>49</v>
      </c>
    </row>
    <row r="5" spans="2:5" ht="9" customHeight="1" x14ac:dyDescent="0.25">
      <c r="B5" s="539"/>
      <c r="C5" s="543" t="s">
        <v>0</v>
      </c>
      <c r="D5" s="543"/>
      <c r="E5" s="545" t="s">
        <v>50</v>
      </c>
    </row>
    <row r="6" spans="2:5" ht="12.75" customHeight="1" x14ac:dyDescent="0.25">
      <c r="B6" s="540"/>
      <c r="C6" s="544"/>
      <c r="D6" s="544"/>
      <c r="E6" s="546"/>
    </row>
    <row r="7" spans="2:5" ht="11.25" customHeight="1" x14ac:dyDescent="0.25">
      <c r="B7" s="28"/>
      <c r="C7" s="29"/>
      <c r="D7" s="29"/>
      <c r="E7" s="30"/>
    </row>
    <row r="8" spans="2:5" ht="25.5" customHeight="1" x14ac:dyDescent="0.25">
      <c r="B8" s="547" t="s">
        <v>70</v>
      </c>
      <c r="C8" s="547"/>
      <c r="D8" s="547"/>
      <c r="E8" s="547"/>
    </row>
    <row r="9" spans="2:5" ht="9.75" customHeight="1" x14ac:dyDescent="0.25"/>
    <row r="10" spans="2:5" ht="35.25" customHeight="1" x14ac:dyDescent="0.25">
      <c r="B10" s="31" t="s">
        <v>51</v>
      </c>
      <c r="C10" s="136" t="s">
        <v>123</v>
      </c>
      <c r="D10" s="32" t="s">
        <v>52</v>
      </c>
      <c r="E10" s="137" t="s">
        <v>161</v>
      </c>
    </row>
    <row r="11" spans="2:5" ht="15.75" thickBot="1" x14ac:dyDescent="0.3"/>
    <row r="12" spans="2:5" ht="30" customHeight="1" thickTop="1" x14ac:dyDescent="0.25">
      <c r="B12" s="536" t="s">
        <v>53</v>
      </c>
      <c r="C12" s="537"/>
      <c r="D12" s="536" t="s">
        <v>54</v>
      </c>
      <c r="E12" s="537"/>
    </row>
    <row r="13" spans="2:5" ht="24.75" customHeight="1" x14ac:dyDescent="0.25">
      <c r="B13" s="33" t="s">
        <v>55</v>
      </c>
      <c r="C13" s="34" t="s">
        <v>56</v>
      </c>
      <c r="D13" s="34" t="s">
        <v>55</v>
      </c>
      <c r="E13" s="34" t="s">
        <v>56</v>
      </c>
    </row>
    <row r="14" spans="2:5" ht="139.5" customHeight="1" x14ac:dyDescent="0.25">
      <c r="B14" s="144" t="s">
        <v>76</v>
      </c>
      <c r="C14" s="144" t="s">
        <v>77</v>
      </c>
      <c r="D14" s="145" t="s">
        <v>87</v>
      </c>
      <c r="E14" s="145" t="s">
        <v>88</v>
      </c>
    </row>
    <row r="15" spans="2:5" ht="20.25" customHeight="1" x14ac:dyDescent="0.25">
      <c r="B15" s="548" t="s">
        <v>57</v>
      </c>
      <c r="C15" s="549"/>
      <c r="D15" s="35" t="s">
        <v>58</v>
      </c>
      <c r="E15" s="35" t="s">
        <v>59</v>
      </c>
    </row>
    <row r="16" spans="2:5" ht="246" customHeight="1" x14ac:dyDescent="0.25">
      <c r="B16" s="550" t="s">
        <v>86</v>
      </c>
      <c r="C16" s="551"/>
      <c r="D16" s="139" t="s">
        <v>81</v>
      </c>
      <c r="E16" s="140" t="s">
        <v>82</v>
      </c>
    </row>
    <row r="17" spans="2:7" ht="17.25" customHeight="1" x14ac:dyDescent="0.25">
      <c r="B17" s="552" t="s">
        <v>60</v>
      </c>
      <c r="C17" s="553"/>
      <c r="D17" s="556" t="s">
        <v>61</v>
      </c>
      <c r="E17" s="557"/>
    </row>
    <row r="18" spans="2:7" ht="29.25" customHeight="1" x14ac:dyDescent="0.25">
      <c r="B18" s="554"/>
      <c r="C18" s="555"/>
      <c r="D18" s="35" t="s">
        <v>62</v>
      </c>
      <c r="E18" s="35" t="s">
        <v>63</v>
      </c>
    </row>
    <row r="19" spans="2:7" ht="363.75" customHeight="1" x14ac:dyDescent="0.25">
      <c r="B19" s="550" t="s">
        <v>83</v>
      </c>
      <c r="C19" s="551"/>
      <c r="D19" s="143" t="s">
        <v>84</v>
      </c>
      <c r="E19" s="140" t="s">
        <v>85</v>
      </c>
    </row>
    <row r="20" spans="2:7" ht="40.5" customHeight="1" x14ac:dyDescent="0.25">
      <c r="B20" s="558" t="s">
        <v>64</v>
      </c>
      <c r="C20" s="559"/>
      <c r="D20" s="35" t="s">
        <v>65</v>
      </c>
      <c r="E20" s="35" t="s">
        <v>66</v>
      </c>
    </row>
    <row r="21" spans="2:7" ht="408.75" customHeight="1" x14ac:dyDescent="0.25">
      <c r="B21" s="560" t="s">
        <v>89</v>
      </c>
      <c r="C21" s="561"/>
      <c r="D21" s="141" t="s">
        <v>84</v>
      </c>
      <c r="E21" s="142" t="s">
        <v>85</v>
      </c>
    </row>
    <row r="22" spans="2:7" ht="22.5" customHeight="1" x14ac:dyDescent="0.25">
      <c r="B22" s="558" t="s">
        <v>67</v>
      </c>
      <c r="C22" s="562"/>
      <c r="D22" s="562"/>
      <c r="E22" s="36" t="s">
        <v>68</v>
      </c>
    </row>
    <row r="23" spans="2:7" ht="50.25" customHeight="1" x14ac:dyDescent="0.25">
      <c r="B23" s="147" t="s">
        <v>90</v>
      </c>
      <c r="C23" s="560" t="s">
        <v>91</v>
      </c>
      <c r="D23" s="565"/>
      <c r="E23" s="146">
        <f>'B. acciones 1'!AI22</f>
        <v>97000</v>
      </c>
    </row>
    <row r="24" spans="2:7" ht="50.25" customHeight="1" x14ac:dyDescent="0.25">
      <c r="B24" s="147" t="s">
        <v>92</v>
      </c>
      <c r="C24" s="560" t="s">
        <v>93</v>
      </c>
      <c r="D24" s="565"/>
      <c r="E24" s="146">
        <f>'B. acciones 2'!AI22</f>
        <v>127500</v>
      </c>
    </row>
    <row r="25" spans="2:7" ht="50.25" customHeight="1" x14ac:dyDescent="0.25">
      <c r="B25" s="147" t="s">
        <v>94</v>
      </c>
      <c r="C25" s="560" t="s">
        <v>95</v>
      </c>
      <c r="D25" s="565"/>
      <c r="E25" s="146">
        <f>'B. acciones 3'!AI32</f>
        <v>457870</v>
      </c>
    </row>
    <row r="26" spans="2:7" ht="50.25" customHeight="1" x14ac:dyDescent="0.25">
      <c r="B26" s="147" t="s">
        <v>96</v>
      </c>
      <c r="C26" s="566" t="s">
        <v>124</v>
      </c>
      <c r="D26" s="567"/>
      <c r="E26" s="146">
        <f>'B. acciones 4'!AI21</f>
        <v>77000</v>
      </c>
    </row>
    <row r="27" spans="2:7" ht="50.25" customHeight="1" x14ac:dyDescent="0.25">
      <c r="B27" s="148" t="s">
        <v>97</v>
      </c>
      <c r="C27" s="568" t="s">
        <v>182</v>
      </c>
      <c r="D27" s="569"/>
      <c r="E27" s="146">
        <f>'B. acciones 5'!AI24</f>
        <v>190630</v>
      </c>
    </row>
    <row r="28" spans="2:7" ht="32.25" customHeight="1" thickBot="1" x14ac:dyDescent="0.3">
      <c r="B28" s="563" t="s">
        <v>98</v>
      </c>
      <c r="C28" s="564"/>
      <c r="D28" s="564"/>
      <c r="E28" s="535">
        <f>SUM(E23:E27)</f>
        <v>950000</v>
      </c>
      <c r="G28" s="525"/>
    </row>
    <row r="29" spans="2:7" ht="18.75" customHeight="1" thickTop="1" x14ac:dyDescent="0.25">
      <c r="B29" s="570"/>
      <c r="C29" s="571"/>
      <c r="D29" s="571"/>
      <c r="E29" s="571"/>
    </row>
    <row r="30" spans="2:7" ht="33" customHeight="1" x14ac:dyDescent="0.25">
      <c r="B30" s="576"/>
      <c r="C30" s="577"/>
      <c r="D30" s="576"/>
      <c r="E30" s="577"/>
      <c r="G30" s="524"/>
    </row>
    <row r="31" spans="2:7" ht="6" customHeight="1" x14ac:dyDescent="0.25">
      <c r="B31" s="578"/>
      <c r="C31" s="579"/>
      <c r="D31" s="578"/>
      <c r="E31" s="579"/>
    </row>
    <row r="32" spans="2:7" ht="16.5" customHeight="1" x14ac:dyDescent="0.25">
      <c r="B32" s="574" t="s">
        <v>100</v>
      </c>
      <c r="C32" s="575"/>
      <c r="D32" s="574" t="s">
        <v>78</v>
      </c>
      <c r="E32" s="575"/>
    </row>
    <row r="33" spans="2:5" ht="21" customHeight="1" x14ac:dyDescent="0.25">
      <c r="B33" s="572" t="s">
        <v>99</v>
      </c>
      <c r="C33" s="573"/>
      <c r="D33" s="572" t="s">
        <v>79</v>
      </c>
      <c r="E33" s="573"/>
    </row>
  </sheetData>
  <mergeCells count="28">
    <mergeCell ref="B29:E29"/>
    <mergeCell ref="B33:C33"/>
    <mergeCell ref="D33:E33"/>
    <mergeCell ref="B32:C32"/>
    <mergeCell ref="B30:C31"/>
    <mergeCell ref="D30:E31"/>
    <mergeCell ref="D32:E32"/>
    <mergeCell ref="B20:C20"/>
    <mergeCell ref="B21:C21"/>
    <mergeCell ref="B22:D22"/>
    <mergeCell ref="B28:D28"/>
    <mergeCell ref="C23:D23"/>
    <mergeCell ref="C24:D24"/>
    <mergeCell ref="C25:D25"/>
    <mergeCell ref="C26:D26"/>
    <mergeCell ref="C27:D27"/>
    <mergeCell ref="B15:C15"/>
    <mergeCell ref="B16:C16"/>
    <mergeCell ref="B17:C18"/>
    <mergeCell ref="D17:E17"/>
    <mergeCell ref="B19:C19"/>
    <mergeCell ref="B12:C12"/>
    <mergeCell ref="D12:E12"/>
    <mergeCell ref="B2:B6"/>
    <mergeCell ref="C2:D4"/>
    <mergeCell ref="C5:D6"/>
    <mergeCell ref="E5:E6"/>
    <mergeCell ref="B8:E8"/>
  </mergeCells>
  <printOptions horizontalCentered="1" verticalCentered="1"/>
  <pageMargins left="0.51181102362204722" right="0.51181102362204722" top="0.55118110236220474" bottom="0.55118110236220474" header="0.31496062992125984" footer="0.31496062992125984"/>
  <pageSetup scale="67"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36"/>
  <sheetViews>
    <sheetView topLeftCell="A12" zoomScale="70" zoomScaleNormal="70" workbookViewId="0">
      <selection activeCell="G17" sqref="G17"/>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9.42578125" customWidth="1"/>
    <col min="7" max="7" width="28.140625" customWidth="1"/>
    <col min="8" max="8" width="15.140625" customWidth="1"/>
    <col min="9" max="9" width="14.85546875" customWidth="1"/>
    <col min="10" max="10" width="13.7109375" customWidth="1"/>
    <col min="11" max="12" width="13.570312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17.7109375" customWidth="1"/>
    <col min="22" max="22" width="14" customWidth="1"/>
    <col min="23" max="23" width="18.7109375" customWidth="1"/>
    <col min="24" max="24" width="14" customWidth="1"/>
    <col min="25" max="25" width="15.5703125" customWidth="1"/>
    <col min="26" max="26" width="14.85546875" customWidth="1"/>
    <col min="27" max="27" width="17.28515625" customWidth="1"/>
    <col min="28" max="29" width="14.7109375" customWidth="1"/>
    <col min="30" max="30" width="15.5703125" customWidth="1"/>
    <col min="31"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56" max="56" width="14.42578125" bestFit="1"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37"/>
      <c r="F1" s="37"/>
    </row>
    <row r="2" spans="2:57" ht="15" customHeight="1" x14ac:dyDescent="0.25">
      <c r="B2" s="669"/>
      <c r="C2" s="670"/>
      <c r="D2" s="670"/>
      <c r="E2" s="670"/>
      <c r="F2" s="671"/>
      <c r="G2" s="678" t="s">
        <v>0</v>
      </c>
      <c r="H2" s="679"/>
      <c r="I2" s="679"/>
      <c r="J2" s="679"/>
      <c r="K2" s="679"/>
      <c r="L2" s="679"/>
      <c r="M2" s="679"/>
      <c r="N2" s="679"/>
      <c r="O2" s="679"/>
      <c r="P2" s="679"/>
      <c r="Q2" s="679"/>
      <c r="R2" s="679"/>
      <c r="S2" s="679"/>
      <c r="T2" s="680"/>
      <c r="U2" s="38" t="s">
        <v>71</v>
      </c>
      <c r="V2" s="39"/>
      <c r="W2" s="39"/>
      <c r="X2" s="39"/>
      <c r="Y2" s="40"/>
      <c r="Z2" s="30"/>
      <c r="AA2" s="30"/>
      <c r="AB2" s="30"/>
    </row>
    <row r="3" spans="2:57" ht="18" customHeight="1" x14ac:dyDescent="0.25">
      <c r="B3" s="672"/>
      <c r="C3" s="673"/>
      <c r="D3" s="673"/>
      <c r="E3" s="673"/>
      <c r="F3" s="674"/>
      <c r="G3" s="681"/>
      <c r="H3" s="682"/>
      <c r="I3" s="682"/>
      <c r="J3" s="682"/>
      <c r="K3" s="682"/>
      <c r="L3" s="682"/>
      <c r="M3" s="682"/>
      <c r="N3" s="682"/>
      <c r="O3" s="682"/>
      <c r="P3" s="682"/>
      <c r="Q3" s="682"/>
      <c r="R3" s="682"/>
      <c r="S3" s="682"/>
      <c r="T3" s="683"/>
      <c r="U3" s="41" t="s">
        <v>74</v>
      </c>
      <c r="V3" s="30"/>
      <c r="W3" s="30"/>
      <c r="X3" s="30"/>
      <c r="Y3" s="42"/>
      <c r="Z3" s="30"/>
      <c r="AA3" s="30"/>
      <c r="AB3" s="30"/>
    </row>
    <row r="4" spans="2:57" ht="18" customHeight="1" x14ac:dyDescent="0.25">
      <c r="B4" s="672"/>
      <c r="C4" s="673"/>
      <c r="D4" s="673"/>
      <c r="E4" s="673"/>
      <c r="F4" s="674"/>
      <c r="G4" s="681"/>
      <c r="H4" s="682"/>
      <c r="I4" s="682"/>
      <c r="J4" s="682"/>
      <c r="K4" s="682"/>
      <c r="L4" s="682"/>
      <c r="M4" s="682"/>
      <c r="N4" s="682"/>
      <c r="O4" s="682"/>
      <c r="P4" s="682"/>
      <c r="Q4" s="682"/>
      <c r="R4" s="682"/>
      <c r="S4" s="682"/>
      <c r="T4" s="683"/>
      <c r="U4" s="41" t="s">
        <v>75</v>
      </c>
      <c r="V4" s="30"/>
      <c r="W4" s="30"/>
      <c r="X4" s="30"/>
      <c r="Y4" s="42"/>
      <c r="Z4" s="30"/>
      <c r="AA4" s="30"/>
      <c r="AB4" s="30"/>
    </row>
    <row r="5" spans="2:57" ht="25.5" customHeight="1" x14ac:dyDescent="0.25">
      <c r="B5" s="675"/>
      <c r="C5" s="676"/>
      <c r="D5" s="676"/>
      <c r="E5" s="676"/>
      <c r="F5" s="677"/>
      <c r="G5" s="684"/>
      <c r="H5" s="685"/>
      <c r="I5" s="685"/>
      <c r="J5" s="685"/>
      <c r="K5" s="685"/>
      <c r="L5" s="685"/>
      <c r="M5" s="685"/>
      <c r="N5" s="685"/>
      <c r="O5" s="685"/>
      <c r="P5" s="685"/>
      <c r="Q5" s="685"/>
      <c r="R5" s="685"/>
      <c r="S5" s="685"/>
      <c r="T5" s="686"/>
      <c r="U5" s="43" t="s">
        <v>50</v>
      </c>
      <c r="V5" s="44"/>
      <c r="W5" s="44"/>
      <c r="X5" s="44"/>
      <c r="Y5" s="45"/>
      <c r="Z5" s="30"/>
      <c r="AA5" s="30"/>
      <c r="AB5" s="30"/>
      <c r="AI5" s="1"/>
    </row>
    <row r="6" spans="2:57" ht="33" customHeight="1" x14ac:dyDescent="0.25">
      <c r="B6" s="687" t="s">
        <v>1</v>
      </c>
      <c r="C6" s="687"/>
      <c r="D6" s="687"/>
      <c r="E6" s="687"/>
      <c r="F6" s="687"/>
      <c r="G6" s="687"/>
      <c r="H6" s="687"/>
      <c r="I6" s="687"/>
      <c r="J6" s="687"/>
      <c r="K6" s="687"/>
      <c r="L6" s="687"/>
      <c r="M6" s="687"/>
      <c r="N6" s="687"/>
      <c r="O6" s="687"/>
      <c r="P6" s="687"/>
      <c r="Q6" s="687"/>
      <c r="R6" s="687"/>
      <c r="S6" s="687"/>
      <c r="T6" s="687"/>
      <c r="U6" s="687"/>
      <c r="V6" s="687"/>
      <c r="W6" s="687"/>
      <c r="X6" s="687"/>
      <c r="Y6" s="687"/>
    </row>
    <row r="7" spans="2:57" ht="17.25" customHeight="1" thickBot="1" x14ac:dyDescent="0.3"/>
    <row r="8" spans="2:57" ht="15" customHeight="1" x14ac:dyDescent="0.25">
      <c r="B8" s="688" t="s">
        <v>80</v>
      </c>
      <c r="C8" s="689"/>
      <c r="D8" s="689"/>
      <c r="E8" s="690"/>
      <c r="F8" s="690"/>
      <c r="G8" s="690"/>
      <c r="H8" s="691"/>
      <c r="I8" s="696" t="s">
        <v>2</v>
      </c>
      <c r="J8" s="697"/>
      <c r="K8" s="698"/>
      <c r="L8" s="702" t="s">
        <v>3</v>
      </c>
      <c r="M8" s="703"/>
      <c r="N8" s="706">
        <f>AL22</f>
        <v>0</v>
      </c>
      <c r="O8" s="706"/>
      <c r="P8" s="707"/>
      <c r="Q8" s="708"/>
      <c r="R8" s="711" t="s">
        <v>4</v>
      </c>
      <c r="S8" s="712"/>
      <c r="T8" s="712"/>
      <c r="U8" s="713" t="s">
        <v>101</v>
      </c>
      <c r="V8" s="713"/>
      <c r="W8" s="713"/>
      <c r="X8" s="714"/>
      <c r="Y8" s="715"/>
    </row>
    <row r="9" spans="2:57" ht="26.25" customHeight="1" x14ac:dyDescent="0.25">
      <c r="B9" s="692"/>
      <c r="C9" s="693"/>
      <c r="D9" s="693"/>
      <c r="E9" s="694"/>
      <c r="F9" s="694"/>
      <c r="G9" s="694"/>
      <c r="H9" s="695"/>
      <c r="I9" s="699"/>
      <c r="J9" s="700"/>
      <c r="K9" s="701"/>
      <c r="L9" s="704"/>
      <c r="M9" s="705"/>
      <c r="N9" s="709"/>
      <c r="O9" s="709"/>
      <c r="P9" s="709"/>
      <c r="Q9" s="710"/>
      <c r="R9" s="635"/>
      <c r="S9" s="636"/>
      <c r="T9" s="636"/>
      <c r="U9" s="661"/>
      <c r="V9" s="661"/>
      <c r="W9" s="661"/>
      <c r="X9" s="662"/>
      <c r="Y9" s="663"/>
    </row>
    <row r="10" spans="2:57" ht="35.25" customHeight="1" x14ac:dyDescent="0.25">
      <c r="B10" s="716" t="s">
        <v>129</v>
      </c>
      <c r="C10" s="717"/>
      <c r="D10" s="717"/>
      <c r="E10" s="661"/>
      <c r="F10" s="661"/>
      <c r="G10" s="661"/>
      <c r="H10" s="662"/>
      <c r="I10" s="722">
        <f>AI22</f>
        <v>97000</v>
      </c>
      <c r="J10" s="723"/>
      <c r="K10" s="724"/>
      <c r="L10" s="728" t="s">
        <v>5</v>
      </c>
      <c r="M10" s="729"/>
      <c r="N10" s="732" t="s">
        <v>6</v>
      </c>
      <c r="O10" s="732"/>
      <c r="P10" s="732"/>
      <c r="Q10" s="733"/>
      <c r="R10" s="635" t="s">
        <v>7</v>
      </c>
      <c r="S10" s="636"/>
      <c r="T10" s="636"/>
      <c r="U10" s="661" t="s">
        <v>100</v>
      </c>
      <c r="V10" s="661"/>
      <c r="W10" s="661"/>
      <c r="X10" s="662"/>
      <c r="Y10" s="663"/>
    </row>
    <row r="11" spans="2:57" ht="44.25" customHeight="1" thickBot="1" x14ac:dyDescent="0.3">
      <c r="B11" s="718"/>
      <c r="C11" s="719"/>
      <c r="D11" s="719"/>
      <c r="E11" s="720"/>
      <c r="F11" s="720"/>
      <c r="G11" s="720"/>
      <c r="H11" s="721"/>
      <c r="I11" s="725"/>
      <c r="J11" s="726"/>
      <c r="K11" s="727"/>
      <c r="L11" s="730"/>
      <c r="M11" s="731"/>
      <c r="N11" s="734"/>
      <c r="O11" s="734"/>
      <c r="P11" s="734"/>
      <c r="Q11" s="735"/>
      <c r="R11" s="664" t="s">
        <v>8</v>
      </c>
      <c r="S11" s="665"/>
      <c r="T11" s="665"/>
      <c r="U11" s="666" t="s">
        <v>102</v>
      </c>
      <c r="V11" s="666"/>
      <c r="W11" s="666"/>
      <c r="X11" s="667"/>
      <c r="Y11" s="668"/>
    </row>
    <row r="12" spans="2:57" ht="9.75" customHeight="1" thickBot="1" x14ac:dyDescent="0.3"/>
    <row r="13" spans="2:57" ht="27" customHeight="1" thickTop="1" x14ac:dyDescent="0.25">
      <c r="B13" s="600" t="s">
        <v>69</v>
      </c>
      <c r="C13" s="601"/>
      <c r="D13" s="606" t="s">
        <v>9</v>
      </c>
      <c r="E13" s="607"/>
      <c r="F13" s="649" t="s">
        <v>72</v>
      </c>
      <c r="G13" s="650"/>
      <c r="H13" s="2" t="s">
        <v>10</v>
      </c>
      <c r="I13" s="3" t="s">
        <v>11</v>
      </c>
      <c r="J13" s="3" t="s">
        <v>12</v>
      </c>
      <c r="K13" s="4" t="s">
        <v>13</v>
      </c>
      <c r="L13" s="651" t="s">
        <v>14</v>
      </c>
      <c r="M13" s="652"/>
      <c r="N13" s="652"/>
      <c r="O13" s="652"/>
      <c r="P13" s="653"/>
      <c r="Q13" s="5" t="s">
        <v>15</v>
      </c>
      <c r="R13" s="46" t="s">
        <v>16</v>
      </c>
      <c r="S13" s="47" t="s">
        <v>17</v>
      </c>
      <c r="T13" s="48" t="s">
        <v>18</v>
      </c>
      <c r="U13" s="654" t="s">
        <v>19</v>
      </c>
      <c r="V13" s="655"/>
      <c r="W13" s="656"/>
      <c r="X13" s="656"/>
      <c r="Y13" s="657"/>
      <c r="Z13" s="6" t="s">
        <v>20</v>
      </c>
      <c r="AA13" s="7" t="s">
        <v>21</v>
      </c>
      <c r="AB13" s="7" t="s">
        <v>22</v>
      </c>
      <c r="AC13" s="7" t="s">
        <v>23</v>
      </c>
      <c r="AD13" s="658" t="s">
        <v>24</v>
      </c>
      <c r="AE13" s="659"/>
      <c r="AF13" s="660"/>
      <c r="AG13" s="660"/>
      <c r="AH13" s="660"/>
      <c r="AI13" s="637" t="s">
        <v>25</v>
      </c>
      <c r="AJ13" s="638"/>
      <c r="AK13" s="639"/>
      <c r="AL13" s="73" t="s">
        <v>26</v>
      </c>
      <c r="AM13" s="640" t="s">
        <v>27</v>
      </c>
      <c r="AN13" s="641"/>
      <c r="AO13" s="642"/>
    </row>
    <row r="14" spans="2:57" ht="24" customHeight="1" x14ac:dyDescent="0.25">
      <c r="B14" s="602"/>
      <c r="C14" s="603"/>
      <c r="D14" s="608"/>
      <c r="E14" s="609"/>
      <c r="F14" s="643" t="s">
        <v>28</v>
      </c>
      <c r="G14" s="645" t="s">
        <v>29</v>
      </c>
      <c r="H14" s="633" t="s">
        <v>30</v>
      </c>
      <c r="I14" s="590" t="s">
        <v>30</v>
      </c>
      <c r="J14" s="590" t="s">
        <v>30</v>
      </c>
      <c r="K14" s="592" t="s">
        <v>30</v>
      </c>
      <c r="L14" s="647" t="s">
        <v>31</v>
      </c>
      <c r="M14" s="614" t="s">
        <v>32</v>
      </c>
      <c r="N14" s="614" t="s">
        <v>33</v>
      </c>
      <c r="O14" s="614" t="s">
        <v>73</v>
      </c>
      <c r="P14" s="612" t="s">
        <v>34</v>
      </c>
      <c r="Q14" s="633" t="s">
        <v>30</v>
      </c>
      <c r="R14" s="590" t="s">
        <v>30</v>
      </c>
      <c r="S14" s="590" t="s">
        <v>30</v>
      </c>
      <c r="T14" s="592" t="s">
        <v>30</v>
      </c>
      <c r="U14" s="594" t="s">
        <v>31</v>
      </c>
      <c r="V14" s="596" t="s">
        <v>32</v>
      </c>
      <c r="W14" s="598" t="s">
        <v>33</v>
      </c>
      <c r="X14" s="598" t="s">
        <v>73</v>
      </c>
      <c r="Y14" s="631" t="s">
        <v>34</v>
      </c>
      <c r="Z14" s="633" t="s">
        <v>30</v>
      </c>
      <c r="AA14" s="590" t="s">
        <v>30</v>
      </c>
      <c r="AB14" s="590" t="s">
        <v>30</v>
      </c>
      <c r="AC14" s="592" t="s">
        <v>30</v>
      </c>
      <c r="AD14" s="622" t="s">
        <v>31</v>
      </c>
      <c r="AE14" s="624" t="s">
        <v>32</v>
      </c>
      <c r="AF14" s="626" t="s">
        <v>33</v>
      </c>
      <c r="AG14" s="626" t="s">
        <v>73</v>
      </c>
      <c r="AH14" s="628" t="s">
        <v>34</v>
      </c>
      <c r="AI14" s="630" t="s">
        <v>30</v>
      </c>
      <c r="AJ14" s="589" t="s">
        <v>35</v>
      </c>
      <c r="AK14" s="616" t="s">
        <v>33</v>
      </c>
      <c r="AL14" s="74" t="s">
        <v>36</v>
      </c>
      <c r="AM14" s="617" t="s">
        <v>37</v>
      </c>
      <c r="AN14" s="75" t="s">
        <v>38</v>
      </c>
      <c r="AO14" s="76" t="s">
        <v>39</v>
      </c>
    </row>
    <row r="15" spans="2:57" ht="27.75" customHeight="1" thickBot="1" x14ac:dyDescent="0.3">
      <c r="B15" s="604"/>
      <c r="C15" s="605"/>
      <c r="D15" s="610"/>
      <c r="E15" s="611"/>
      <c r="F15" s="644"/>
      <c r="G15" s="646"/>
      <c r="H15" s="634"/>
      <c r="I15" s="591"/>
      <c r="J15" s="591"/>
      <c r="K15" s="593"/>
      <c r="L15" s="648"/>
      <c r="M15" s="615"/>
      <c r="N15" s="615"/>
      <c r="O15" s="615"/>
      <c r="P15" s="613"/>
      <c r="Q15" s="634"/>
      <c r="R15" s="591"/>
      <c r="S15" s="591"/>
      <c r="T15" s="593"/>
      <c r="U15" s="595"/>
      <c r="V15" s="597"/>
      <c r="W15" s="599"/>
      <c r="X15" s="599"/>
      <c r="Y15" s="632"/>
      <c r="Z15" s="634"/>
      <c r="AA15" s="591"/>
      <c r="AB15" s="591"/>
      <c r="AC15" s="593"/>
      <c r="AD15" s="623"/>
      <c r="AE15" s="625"/>
      <c r="AF15" s="627"/>
      <c r="AG15" s="627"/>
      <c r="AH15" s="629"/>
      <c r="AI15" s="630"/>
      <c r="AJ15" s="589"/>
      <c r="AK15" s="616"/>
      <c r="AL15" s="77" t="s">
        <v>40</v>
      </c>
      <c r="AM15" s="618"/>
      <c r="AN15" s="78" t="s">
        <v>41</v>
      </c>
      <c r="AO15" s="79" t="s">
        <v>41</v>
      </c>
      <c r="AP15" t="s">
        <v>187</v>
      </c>
      <c r="AQ15" t="s">
        <v>188</v>
      </c>
      <c r="AR15" t="s">
        <v>189</v>
      </c>
      <c r="AS15" t="s">
        <v>190</v>
      </c>
      <c r="AT15" t="s">
        <v>191</v>
      </c>
      <c r="AU15" t="s">
        <v>192</v>
      </c>
      <c r="AV15" t="s">
        <v>193</v>
      </c>
      <c r="AW15" t="s">
        <v>194</v>
      </c>
      <c r="AX15" t="s">
        <v>195</v>
      </c>
      <c r="AY15" t="s">
        <v>196</v>
      </c>
      <c r="AZ15" t="s">
        <v>197</v>
      </c>
      <c r="BA15" t="s">
        <v>198</v>
      </c>
      <c r="BB15" t="s">
        <v>199</v>
      </c>
      <c r="BC15" t="s">
        <v>200</v>
      </c>
      <c r="BD15" t="s">
        <v>201</v>
      </c>
      <c r="BE15" t="s">
        <v>202</v>
      </c>
    </row>
    <row r="16" spans="2:57" ht="50.25" customHeight="1" x14ac:dyDescent="0.25">
      <c r="B16" s="619">
        <v>1</v>
      </c>
      <c r="C16" s="620" t="s">
        <v>127</v>
      </c>
      <c r="D16" s="49">
        <v>1</v>
      </c>
      <c r="E16" s="266" t="s">
        <v>130</v>
      </c>
      <c r="F16" s="129">
        <v>3751</v>
      </c>
      <c r="G16" s="95" t="s">
        <v>162</v>
      </c>
      <c r="H16" s="98">
        <v>5000</v>
      </c>
      <c r="I16" s="54">
        <v>0</v>
      </c>
      <c r="J16" s="54">
        <v>0</v>
      </c>
      <c r="K16" s="55"/>
      <c r="L16" s="11">
        <f>H16+I16+J16+K16</f>
        <v>5000</v>
      </c>
      <c r="M16" s="54"/>
      <c r="N16" s="55">
        <f>L16-M16</f>
        <v>5000</v>
      </c>
      <c r="O16" s="55"/>
      <c r="P16" s="55"/>
      <c r="Q16" s="98">
        <v>5000</v>
      </c>
      <c r="R16" s="54">
        <v>0</v>
      </c>
      <c r="S16" s="54">
        <v>0</v>
      </c>
      <c r="T16" s="55">
        <v>0</v>
      </c>
      <c r="U16" s="11">
        <f>Q16+R16+S16+T16</f>
        <v>5000</v>
      </c>
      <c r="V16" s="54">
        <v>0</v>
      </c>
      <c r="W16" s="55">
        <f>U16-V16</f>
        <v>5000</v>
      </c>
      <c r="X16" s="55"/>
      <c r="Y16" s="175"/>
      <c r="Z16" s="176">
        <v>5000</v>
      </c>
      <c r="AA16" s="177">
        <v>0</v>
      </c>
      <c r="AB16" s="177">
        <v>0</v>
      </c>
      <c r="AC16" s="178">
        <v>0</v>
      </c>
      <c r="AD16" s="11">
        <f>Z16+AA16+AB16+AC16</f>
        <v>5000</v>
      </c>
      <c r="AE16" s="177">
        <v>0</v>
      </c>
      <c r="AF16" s="175">
        <f>AD16-AE16</f>
        <v>5000</v>
      </c>
      <c r="AG16" s="175"/>
      <c r="AH16" s="175"/>
      <c r="AI16" s="179">
        <f>L16+U16+AD16</f>
        <v>15000</v>
      </c>
      <c r="AJ16" s="180">
        <f t="shared" ref="AJ16:AJ21" si="0">M16+V16+AE16</f>
        <v>0</v>
      </c>
      <c r="AK16" s="181">
        <f>AI16-AJ16</f>
        <v>15000</v>
      </c>
      <c r="AL16" s="182"/>
      <c r="AM16" s="183"/>
      <c r="AN16" s="184"/>
      <c r="AO16" s="185"/>
      <c r="AP16">
        <f>+F16</f>
        <v>3751</v>
      </c>
      <c r="AQ16" t="str">
        <f>+G16</f>
        <v>VIÁTICOS EN EL PAÍS</v>
      </c>
      <c r="AR16" s="524">
        <f>+H16</f>
        <v>5000</v>
      </c>
      <c r="AS16" s="524">
        <f t="shared" ref="AS16:AU16" si="1">+I16</f>
        <v>0</v>
      </c>
      <c r="AT16" s="524">
        <f t="shared" si="1"/>
        <v>0</v>
      </c>
      <c r="AU16" s="524">
        <f t="shared" si="1"/>
        <v>0</v>
      </c>
      <c r="AV16" s="524">
        <f>+Q16</f>
        <v>5000</v>
      </c>
      <c r="AW16" s="524">
        <f t="shared" ref="AW16:AY16" si="2">+R16</f>
        <v>0</v>
      </c>
      <c r="AX16" s="524">
        <f t="shared" si="2"/>
        <v>0</v>
      </c>
      <c r="AY16" s="524">
        <f t="shared" si="2"/>
        <v>0</v>
      </c>
      <c r="AZ16" s="524">
        <f>+Z16</f>
        <v>5000</v>
      </c>
      <c r="BA16" s="524">
        <f t="shared" ref="BA16:BC16" si="3">+AA16</f>
        <v>0</v>
      </c>
      <c r="BB16" s="524">
        <f t="shared" si="3"/>
        <v>0</v>
      </c>
      <c r="BC16" s="524">
        <f t="shared" si="3"/>
        <v>0</v>
      </c>
      <c r="BD16" s="524">
        <f>SUM(AR16:BC16)</f>
        <v>15000</v>
      </c>
      <c r="BE16" s="524">
        <f>+BD16-AK16</f>
        <v>0</v>
      </c>
    </row>
    <row r="17" spans="2:57" ht="59.25" customHeight="1" x14ac:dyDescent="0.25">
      <c r="B17" s="585"/>
      <c r="C17" s="621"/>
      <c r="D17" s="186">
        <v>2</v>
      </c>
      <c r="E17" s="250" t="s">
        <v>131</v>
      </c>
      <c r="F17" s="187">
        <v>4441</v>
      </c>
      <c r="G17" s="188" t="s">
        <v>203</v>
      </c>
      <c r="H17" s="253">
        <v>0</v>
      </c>
      <c r="I17" s="254">
        <v>2000</v>
      </c>
      <c r="J17" s="254">
        <v>2000</v>
      </c>
      <c r="K17" s="255">
        <v>2000</v>
      </c>
      <c r="L17" s="256">
        <f t="shared" ref="L17:L21" si="4">H17+I17+J17+K17</f>
        <v>6000</v>
      </c>
      <c r="M17" s="254"/>
      <c r="N17" s="257">
        <f t="shared" ref="N17:N21" si="5">L17-M17</f>
        <v>6000</v>
      </c>
      <c r="O17" s="257"/>
      <c r="P17" s="255"/>
      <c r="Q17" s="253">
        <v>2000</v>
      </c>
      <c r="R17" s="254">
        <v>2000</v>
      </c>
      <c r="S17" s="254">
        <v>2000</v>
      </c>
      <c r="T17" s="255">
        <v>0</v>
      </c>
      <c r="U17" s="256">
        <f t="shared" ref="U17:U21" si="6">Q17+R17+S17+T17</f>
        <v>6000</v>
      </c>
      <c r="V17" s="254">
        <v>0</v>
      </c>
      <c r="W17" s="257">
        <f t="shared" ref="W17:W21" si="7">U17-V17</f>
        <v>6000</v>
      </c>
      <c r="X17" s="257"/>
      <c r="Y17" s="267"/>
      <c r="Z17" s="268">
        <v>0</v>
      </c>
      <c r="AA17" s="269">
        <v>0</v>
      </c>
      <c r="AB17" s="269">
        <v>0</v>
      </c>
      <c r="AC17" s="270">
        <v>0</v>
      </c>
      <c r="AD17" s="271">
        <f t="shared" ref="AD17:AD21" si="8">Z17+AA17+AB17+AC17</f>
        <v>0</v>
      </c>
      <c r="AE17" s="269">
        <v>0</v>
      </c>
      <c r="AF17" s="272">
        <f t="shared" ref="AF17:AF21" si="9">AD17-AE17</f>
        <v>0</v>
      </c>
      <c r="AG17" s="272"/>
      <c r="AH17" s="272"/>
      <c r="AI17" s="273">
        <f t="shared" ref="AI17:AI21" si="10">L17+U17+AD17</f>
        <v>12000</v>
      </c>
      <c r="AJ17" s="274">
        <f t="shared" si="0"/>
        <v>0</v>
      </c>
      <c r="AK17" s="275">
        <f>AI17-AJ17</f>
        <v>12000</v>
      </c>
      <c r="AL17" s="276"/>
      <c r="AM17" s="277"/>
      <c r="AN17" s="278"/>
      <c r="AO17" s="279"/>
      <c r="AP17">
        <f t="shared" ref="AP17:AP21" si="11">+F17</f>
        <v>4441</v>
      </c>
      <c r="AQ17" t="str">
        <f t="shared" ref="AQ17:AQ21" si="12">+G17</f>
        <v>Ayudas sociales a personas</v>
      </c>
      <c r="AR17" s="524">
        <f t="shared" ref="AR17:AR21" si="13">+H17</f>
        <v>0</v>
      </c>
      <c r="AS17" s="524">
        <f t="shared" ref="AS17:AS21" si="14">+I17</f>
        <v>2000</v>
      </c>
      <c r="AT17" s="524">
        <f t="shared" ref="AT17:AT21" si="15">+J17</f>
        <v>2000</v>
      </c>
      <c r="AU17" s="524">
        <f t="shared" ref="AU17:AU21" si="16">+K17</f>
        <v>2000</v>
      </c>
      <c r="AV17" s="524">
        <f t="shared" ref="AV17:AV21" si="17">+Q17</f>
        <v>2000</v>
      </c>
      <c r="AW17" s="524">
        <f t="shared" ref="AW17:AW21" si="18">+R17</f>
        <v>2000</v>
      </c>
      <c r="AX17" s="524">
        <f t="shared" ref="AX17:AX21" si="19">+S17</f>
        <v>2000</v>
      </c>
      <c r="AY17" s="524">
        <f t="shared" ref="AY17:AY21" si="20">+T17</f>
        <v>0</v>
      </c>
      <c r="AZ17" s="524">
        <f t="shared" ref="AZ17:AZ21" si="21">+Z17</f>
        <v>0</v>
      </c>
      <c r="BA17" s="524">
        <f t="shared" ref="BA17:BA21" si="22">+AA17</f>
        <v>0</v>
      </c>
      <c r="BB17" s="524">
        <f t="shared" ref="BB17:BB21" si="23">+AB17</f>
        <v>0</v>
      </c>
      <c r="BC17" s="524">
        <f t="shared" ref="BC17:BC21" si="24">+AC17</f>
        <v>0</v>
      </c>
      <c r="BD17" s="524">
        <f t="shared" ref="BD17:BD21" si="25">SUM(AR17:BC17)</f>
        <v>12000</v>
      </c>
      <c r="BE17" s="524">
        <f t="shared" ref="BE17:BE21" si="26">+BD17-AK17</f>
        <v>0</v>
      </c>
    </row>
    <row r="18" spans="2:57" ht="50.25" customHeight="1" x14ac:dyDescent="0.25">
      <c r="B18" s="583">
        <v>2</v>
      </c>
      <c r="C18" s="586" t="s">
        <v>103</v>
      </c>
      <c r="D18" s="341">
        <v>1</v>
      </c>
      <c r="E18" s="297" t="s">
        <v>104</v>
      </c>
      <c r="F18" s="298" t="s">
        <v>42</v>
      </c>
      <c r="G18" s="299" t="s">
        <v>43</v>
      </c>
      <c r="H18" s="300">
        <v>0</v>
      </c>
      <c r="I18" s="210">
        <v>0</v>
      </c>
      <c r="J18" s="210">
        <v>0</v>
      </c>
      <c r="K18" s="211">
        <v>0</v>
      </c>
      <c r="L18" s="314">
        <f t="shared" si="4"/>
        <v>0</v>
      </c>
      <c r="M18" s="301">
        <v>0</v>
      </c>
      <c r="N18" s="229">
        <f t="shared" si="5"/>
        <v>0</v>
      </c>
      <c r="O18" s="214"/>
      <c r="P18" s="214"/>
      <c r="Q18" s="215">
        <v>0</v>
      </c>
      <c r="R18" s="216">
        <v>0</v>
      </c>
      <c r="S18" s="216">
        <v>0</v>
      </c>
      <c r="T18" s="217">
        <v>0</v>
      </c>
      <c r="U18" s="218">
        <f t="shared" si="6"/>
        <v>0</v>
      </c>
      <c r="V18" s="216">
        <v>0</v>
      </c>
      <c r="W18" s="216">
        <f t="shared" si="7"/>
        <v>0</v>
      </c>
      <c r="X18" s="217"/>
      <c r="Y18" s="217"/>
      <c r="Z18" s="220">
        <v>0</v>
      </c>
      <c r="AA18" s="213">
        <v>0</v>
      </c>
      <c r="AB18" s="213">
        <v>0</v>
      </c>
      <c r="AC18" s="221">
        <v>0</v>
      </c>
      <c r="AD18" s="222">
        <f t="shared" si="8"/>
        <v>0</v>
      </c>
      <c r="AE18" s="223">
        <v>0</v>
      </c>
      <c r="AF18" s="224">
        <f t="shared" si="9"/>
        <v>0</v>
      </c>
      <c r="AG18" s="217"/>
      <c r="AH18" s="302"/>
      <c r="AI18" s="226">
        <f t="shared" si="10"/>
        <v>0</v>
      </c>
      <c r="AJ18" s="227">
        <f t="shared" si="0"/>
        <v>0</v>
      </c>
      <c r="AK18" s="303">
        <f t="shared" ref="AK18:AK21" si="27">AI18-AJ18</f>
        <v>0</v>
      </c>
      <c r="AL18" s="304"/>
      <c r="AM18" s="215"/>
      <c r="AN18" s="216"/>
      <c r="AO18" s="231"/>
      <c r="AP18" t="str">
        <f t="shared" si="11"/>
        <v>NR</v>
      </c>
      <c r="AQ18" t="str">
        <f t="shared" si="12"/>
        <v>Ninguna</v>
      </c>
      <c r="AR18" s="524">
        <f t="shared" si="13"/>
        <v>0</v>
      </c>
      <c r="AS18" s="524">
        <f t="shared" si="14"/>
        <v>0</v>
      </c>
      <c r="AT18" s="524">
        <f t="shared" si="15"/>
        <v>0</v>
      </c>
      <c r="AU18" s="524">
        <f t="shared" si="16"/>
        <v>0</v>
      </c>
      <c r="AV18" s="524">
        <f t="shared" si="17"/>
        <v>0</v>
      </c>
      <c r="AW18" s="524">
        <f t="shared" si="18"/>
        <v>0</v>
      </c>
      <c r="AX18" s="524">
        <f t="shared" si="19"/>
        <v>0</v>
      </c>
      <c r="AY18" s="524">
        <f t="shared" si="20"/>
        <v>0</v>
      </c>
      <c r="AZ18" s="524">
        <f t="shared" si="21"/>
        <v>0</v>
      </c>
      <c r="BA18" s="524">
        <f t="shared" si="22"/>
        <v>0</v>
      </c>
      <c r="BB18" s="524">
        <f t="shared" si="23"/>
        <v>0</v>
      </c>
      <c r="BC18" s="524">
        <f t="shared" si="24"/>
        <v>0</v>
      </c>
      <c r="BD18" s="524">
        <f t="shared" si="25"/>
        <v>0</v>
      </c>
      <c r="BE18" s="524">
        <f t="shared" si="26"/>
        <v>0</v>
      </c>
    </row>
    <row r="19" spans="2:57" ht="50.25" customHeight="1" x14ac:dyDescent="0.25">
      <c r="B19" s="584"/>
      <c r="C19" s="587"/>
      <c r="D19" s="342">
        <v>2</v>
      </c>
      <c r="E19" s="56" t="s">
        <v>105</v>
      </c>
      <c r="F19" s="8" t="s">
        <v>42</v>
      </c>
      <c r="G19" s="97" t="s">
        <v>43</v>
      </c>
      <c r="H19" s="99">
        <v>0</v>
      </c>
      <c r="I19" s="16">
        <v>0</v>
      </c>
      <c r="J19" s="16">
        <v>0</v>
      </c>
      <c r="K19" s="17">
        <v>0</v>
      </c>
      <c r="L19" s="315">
        <f t="shared" si="4"/>
        <v>0</v>
      </c>
      <c r="M19" s="173">
        <v>0</v>
      </c>
      <c r="N19" s="174">
        <f t="shared" si="5"/>
        <v>0</v>
      </c>
      <c r="O19" s="58"/>
      <c r="P19" s="59"/>
      <c r="Q19" s="19">
        <v>0</v>
      </c>
      <c r="R19" s="66">
        <v>0</v>
      </c>
      <c r="S19" s="66">
        <v>0</v>
      </c>
      <c r="T19" s="71">
        <v>0</v>
      </c>
      <c r="U19" s="72">
        <f t="shared" si="6"/>
        <v>0</v>
      </c>
      <c r="V19" s="66">
        <v>0</v>
      </c>
      <c r="W19" s="66">
        <f t="shared" si="7"/>
        <v>0</v>
      </c>
      <c r="X19" s="71"/>
      <c r="Y19" s="71"/>
      <c r="Z19" s="101">
        <v>0</v>
      </c>
      <c r="AA19" s="58">
        <v>0</v>
      </c>
      <c r="AB19" s="58">
        <v>0</v>
      </c>
      <c r="AC19" s="110">
        <v>0</v>
      </c>
      <c r="AD19" s="18">
        <f t="shared" si="8"/>
        <v>0</v>
      </c>
      <c r="AE19" s="113">
        <v>0</v>
      </c>
      <c r="AF19" s="114">
        <f t="shared" si="9"/>
        <v>0</v>
      </c>
      <c r="AG19" s="71"/>
      <c r="AH19" s="67"/>
      <c r="AI19" s="62">
        <f t="shared" si="10"/>
        <v>0</v>
      </c>
      <c r="AJ19" s="63">
        <f t="shared" si="0"/>
        <v>0</v>
      </c>
      <c r="AK19" s="64">
        <f t="shared" si="27"/>
        <v>0</v>
      </c>
      <c r="AL19" s="81"/>
      <c r="AM19" s="19"/>
      <c r="AN19" s="66"/>
      <c r="AO19" s="88"/>
      <c r="AP19" t="str">
        <f t="shared" si="11"/>
        <v>NR</v>
      </c>
      <c r="AQ19" t="str">
        <f t="shared" si="12"/>
        <v>Ninguna</v>
      </c>
      <c r="AR19" s="524">
        <f t="shared" si="13"/>
        <v>0</v>
      </c>
      <c r="AS19" s="524">
        <f t="shared" si="14"/>
        <v>0</v>
      </c>
      <c r="AT19" s="524">
        <f t="shared" si="15"/>
        <v>0</v>
      </c>
      <c r="AU19" s="524">
        <f t="shared" si="16"/>
        <v>0</v>
      </c>
      <c r="AV19" s="524">
        <f t="shared" si="17"/>
        <v>0</v>
      </c>
      <c r="AW19" s="524">
        <f t="shared" si="18"/>
        <v>0</v>
      </c>
      <c r="AX19" s="524">
        <f t="shared" si="19"/>
        <v>0</v>
      </c>
      <c r="AY19" s="524">
        <f t="shared" si="20"/>
        <v>0</v>
      </c>
      <c r="AZ19" s="524">
        <f t="shared" si="21"/>
        <v>0</v>
      </c>
      <c r="BA19" s="524">
        <f t="shared" si="22"/>
        <v>0</v>
      </c>
      <c r="BB19" s="524">
        <f t="shared" si="23"/>
        <v>0</v>
      </c>
      <c r="BC19" s="524">
        <f t="shared" si="24"/>
        <v>0</v>
      </c>
      <c r="BD19" s="524">
        <f t="shared" si="25"/>
        <v>0</v>
      </c>
      <c r="BE19" s="524">
        <f t="shared" si="26"/>
        <v>0</v>
      </c>
    </row>
    <row r="20" spans="2:57" ht="65.25" customHeight="1" x14ac:dyDescent="0.25">
      <c r="B20" s="585"/>
      <c r="C20" s="588"/>
      <c r="D20" s="343">
        <v>3</v>
      </c>
      <c r="E20" s="250" t="s">
        <v>148</v>
      </c>
      <c r="F20" s="251">
        <v>2121</v>
      </c>
      <c r="G20" s="305" t="s">
        <v>163</v>
      </c>
      <c r="H20" s="253">
        <v>0</v>
      </c>
      <c r="I20" s="254">
        <v>0</v>
      </c>
      <c r="J20" s="254">
        <v>20000</v>
      </c>
      <c r="K20" s="255">
        <v>0</v>
      </c>
      <c r="L20" s="316">
        <f t="shared" si="4"/>
        <v>20000</v>
      </c>
      <c r="M20" s="306"/>
      <c r="N20" s="255">
        <f t="shared" si="5"/>
        <v>20000</v>
      </c>
      <c r="O20" s="254"/>
      <c r="P20" s="255"/>
      <c r="Q20" s="259">
        <v>0</v>
      </c>
      <c r="R20" s="307">
        <v>0</v>
      </c>
      <c r="S20" s="307">
        <v>0</v>
      </c>
      <c r="T20" s="308">
        <v>0</v>
      </c>
      <c r="U20" s="309">
        <f t="shared" si="6"/>
        <v>0</v>
      </c>
      <c r="V20" s="307">
        <v>0</v>
      </c>
      <c r="W20" s="307">
        <f t="shared" si="7"/>
        <v>0</v>
      </c>
      <c r="X20" s="308"/>
      <c r="Y20" s="308"/>
      <c r="Z20" s="253">
        <v>0</v>
      </c>
      <c r="AA20" s="254">
        <v>0</v>
      </c>
      <c r="AB20" s="254">
        <v>0</v>
      </c>
      <c r="AC20" s="258">
        <v>0</v>
      </c>
      <c r="AD20" s="256">
        <f t="shared" si="8"/>
        <v>0</v>
      </c>
      <c r="AE20" s="310">
        <v>0</v>
      </c>
      <c r="AF20" s="311">
        <f t="shared" si="9"/>
        <v>0</v>
      </c>
      <c r="AG20" s="308"/>
      <c r="AH20" s="312"/>
      <c r="AI20" s="259">
        <f t="shared" si="10"/>
        <v>20000</v>
      </c>
      <c r="AJ20" s="260">
        <f t="shared" si="0"/>
        <v>0</v>
      </c>
      <c r="AK20" s="261">
        <f t="shared" si="27"/>
        <v>20000</v>
      </c>
      <c r="AL20" s="313"/>
      <c r="AM20" s="259"/>
      <c r="AN20" s="307"/>
      <c r="AO20" s="265"/>
      <c r="AP20">
        <f t="shared" si="11"/>
        <v>2121</v>
      </c>
      <c r="AQ20" t="str">
        <f t="shared" si="12"/>
        <v>MATERIALES Y ÚTILES DE IMPRESIÓN Y REPRODUCCIÓN</v>
      </c>
      <c r="AR20" s="524">
        <f t="shared" si="13"/>
        <v>0</v>
      </c>
      <c r="AS20" s="524">
        <f t="shared" si="14"/>
        <v>0</v>
      </c>
      <c r="AT20" s="524">
        <f t="shared" si="15"/>
        <v>20000</v>
      </c>
      <c r="AU20" s="524">
        <f t="shared" si="16"/>
        <v>0</v>
      </c>
      <c r="AV20" s="524">
        <f t="shared" si="17"/>
        <v>0</v>
      </c>
      <c r="AW20" s="524">
        <f t="shared" si="18"/>
        <v>0</v>
      </c>
      <c r="AX20" s="524">
        <f t="shared" si="19"/>
        <v>0</v>
      </c>
      <c r="AY20" s="524">
        <f t="shared" si="20"/>
        <v>0</v>
      </c>
      <c r="AZ20" s="524">
        <f t="shared" si="21"/>
        <v>0</v>
      </c>
      <c r="BA20" s="524">
        <f t="shared" si="22"/>
        <v>0</v>
      </c>
      <c r="BB20" s="524">
        <f t="shared" si="23"/>
        <v>0</v>
      </c>
      <c r="BC20" s="524">
        <f t="shared" si="24"/>
        <v>0</v>
      </c>
      <c r="BD20" s="524">
        <f t="shared" si="25"/>
        <v>20000</v>
      </c>
      <c r="BE20" s="524">
        <f t="shared" si="26"/>
        <v>0</v>
      </c>
    </row>
    <row r="21" spans="2:57" ht="50.25" customHeight="1" x14ac:dyDescent="0.25">
      <c r="B21" s="247">
        <v>3</v>
      </c>
      <c r="C21" s="340" t="s">
        <v>122</v>
      </c>
      <c r="D21" s="344">
        <v>1</v>
      </c>
      <c r="E21" s="280" t="s">
        <v>125</v>
      </c>
      <c r="F21" s="281">
        <v>3831</v>
      </c>
      <c r="G21" s="282" t="s">
        <v>164</v>
      </c>
      <c r="H21" s="283">
        <v>0</v>
      </c>
      <c r="I21" s="284">
        <v>0</v>
      </c>
      <c r="J21" s="284">
        <v>0</v>
      </c>
      <c r="K21" s="285">
        <v>0</v>
      </c>
      <c r="L21" s="317">
        <f t="shared" si="4"/>
        <v>0</v>
      </c>
      <c r="M21" s="284">
        <v>0</v>
      </c>
      <c r="N21" s="285">
        <f t="shared" si="5"/>
        <v>0</v>
      </c>
      <c r="O21" s="284"/>
      <c r="P21" s="285"/>
      <c r="Q21" s="287">
        <v>0</v>
      </c>
      <c r="R21" s="288">
        <v>50000</v>
      </c>
      <c r="S21" s="288">
        <v>0</v>
      </c>
      <c r="T21" s="289">
        <v>0</v>
      </c>
      <c r="U21" s="290">
        <f t="shared" si="6"/>
        <v>50000</v>
      </c>
      <c r="V21" s="288">
        <v>0</v>
      </c>
      <c r="W21" s="288">
        <f t="shared" si="7"/>
        <v>50000</v>
      </c>
      <c r="X21" s="289"/>
      <c r="Y21" s="289"/>
      <c r="Z21" s="283">
        <v>0</v>
      </c>
      <c r="AA21" s="284">
        <v>0</v>
      </c>
      <c r="AB21" s="284">
        <v>0</v>
      </c>
      <c r="AC21" s="291">
        <v>0</v>
      </c>
      <c r="AD21" s="286">
        <f t="shared" si="8"/>
        <v>0</v>
      </c>
      <c r="AE21" s="284">
        <v>0</v>
      </c>
      <c r="AF21" s="292">
        <f t="shared" si="9"/>
        <v>0</v>
      </c>
      <c r="AG21" s="289"/>
      <c r="AH21" s="293"/>
      <c r="AI21" s="287">
        <f t="shared" si="10"/>
        <v>50000</v>
      </c>
      <c r="AJ21" s="294">
        <f t="shared" si="0"/>
        <v>0</v>
      </c>
      <c r="AK21" s="295">
        <f t="shared" si="27"/>
        <v>50000</v>
      </c>
      <c r="AL21" s="296"/>
      <c r="AM21" s="287"/>
      <c r="AN21" s="288"/>
      <c r="AO21" s="242"/>
      <c r="AP21">
        <f t="shared" si="11"/>
        <v>3831</v>
      </c>
      <c r="AQ21" t="str">
        <f t="shared" si="12"/>
        <v>CONGRESOS Y CONVENCIONES</v>
      </c>
      <c r="AR21" s="524">
        <f t="shared" si="13"/>
        <v>0</v>
      </c>
      <c r="AS21" s="524">
        <f t="shared" si="14"/>
        <v>0</v>
      </c>
      <c r="AT21" s="524">
        <f t="shared" si="15"/>
        <v>0</v>
      </c>
      <c r="AU21" s="524">
        <f t="shared" si="16"/>
        <v>0</v>
      </c>
      <c r="AV21" s="524">
        <f t="shared" si="17"/>
        <v>0</v>
      </c>
      <c r="AW21" s="524">
        <f t="shared" si="18"/>
        <v>50000</v>
      </c>
      <c r="AX21" s="524">
        <f t="shared" si="19"/>
        <v>0</v>
      </c>
      <c r="AY21" s="524">
        <f t="shared" si="20"/>
        <v>0</v>
      </c>
      <c r="AZ21" s="524">
        <f t="shared" si="21"/>
        <v>0</v>
      </c>
      <c r="BA21" s="524">
        <f t="shared" si="22"/>
        <v>0</v>
      </c>
      <c r="BB21" s="524">
        <f t="shared" si="23"/>
        <v>0</v>
      </c>
      <c r="BC21" s="524">
        <f t="shared" si="24"/>
        <v>0</v>
      </c>
      <c r="BD21" s="524">
        <f t="shared" si="25"/>
        <v>50000</v>
      </c>
      <c r="BE21" s="524">
        <f t="shared" si="26"/>
        <v>0</v>
      </c>
    </row>
    <row r="22" spans="2:57" ht="50.25" customHeight="1" thickBot="1" x14ac:dyDescent="0.4">
      <c r="B22" s="580" t="s">
        <v>44</v>
      </c>
      <c r="C22" s="581"/>
      <c r="D22" s="581"/>
      <c r="E22" s="581"/>
      <c r="F22" s="581"/>
      <c r="G22" s="581"/>
      <c r="H22" s="151">
        <f t="shared" ref="H22:N22" si="28">SUM(H16:H21)</f>
        <v>5000</v>
      </c>
      <c r="I22" s="151">
        <f t="shared" si="28"/>
        <v>2000</v>
      </c>
      <c r="J22" s="151">
        <f t="shared" si="28"/>
        <v>22000</v>
      </c>
      <c r="K22" s="68">
        <f t="shared" si="28"/>
        <v>2000</v>
      </c>
      <c r="L22" s="318">
        <f t="shared" si="28"/>
        <v>31000</v>
      </c>
      <c r="M22" s="151">
        <f t="shared" si="28"/>
        <v>0</v>
      </c>
      <c r="N22" s="133">
        <f t="shared" si="28"/>
        <v>31000</v>
      </c>
      <c r="O22" s="124"/>
      <c r="P22" s="68"/>
      <c r="Q22" s="134">
        <f>SUM(Q16:Q21)</f>
        <v>7000</v>
      </c>
      <c r="R22" s="151" t="s">
        <v>126</v>
      </c>
      <c r="S22" s="151">
        <f>SUM(S16:S21)</f>
        <v>2000</v>
      </c>
      <c r="T22" s="68">
        <f>SUM(T16:T21)</f>
        <v>0</v>
      </c>
      <c r="U22" s="152">
        <f>SUM(U16:U21)</f>
        <v>61000</v>
      </c>
      <c r="V22" s="127">
        <f>SUM(V16:V21)</f>
        <v>0</v>
      </c>
      <c r="W22" s="153">
        <f>SUM(W16:W21)</f>
        <v>61000</v>
      </c>
      <c r="X22" s="124"/>
      <c r="Y22" s="154"/>
      <c r="Z22" s="134">
        <f t="shared" ref="Z22:AF22" si="29">SUM(Z16:Z21)</f>
        <v>5000</v>
      </c>
      <c r="AA22" s="151">
        <f t="shared" si="29"/>
        <v>0</v>
      </c>
      <c r="AB22" s="151">
        <f t="shared" si="29"/>
        <v>0</v>
      </c>
      <c r="AC22" s="155">
        <f t="shared" si="29"/>
        <v>0</v>
      </c>
      <c r="AD22" s="127">
        <f t="shared" si="29"/>
        <v>5000</v>
      </c>
      <c r="AE22" s="127">
        <f t="shared" si="29"/>
        <v>0</v>
      </c>
      <c r="AF22" s="122">
        <f t="shared" si="29"/>
        <v>5000</v>
      </c>
      <c r="AG22" s="124"/>
      <c r="AH22" s="68"/>
      <c r="AI22" s="249">
        <f>SUM(AI16:AI21)</f>
        <v>97000</v>
      </c>
      <c r="AJ22" s="156">
        <f>SUM(AJ16:AJ21)</f>
        <v>0</v>
      </c>
      <c r="AK22" s="69">
        <f>SUM(AK16:AK21)</f>
        <v>97000</v>
      </c>
      <c r="AL22" s="22"/>
      <c r="AM22" s="123"/>
      <c r="AN22" s="125"/>
      <c r="AO22" s="126"/>
    </row>
    <row r="23" spans="2:57" ht="15.75" thickTop="1" x14ac:dyDescent="0.25"/>
    <row r="24" spans="2:57" ht="24" customHeight="1" x14ac:dyDescent="0.25">
      <c r="B24" s="582" t="s">
        <v>45</v>
      </c>
      <c r="C24" s="582"/>
      <c r="D24" s="582"/>
      <c r="E24" s="582"/>
      <c r="F24" s="138"/>
    </row>
    <row r="25" spans="2:57" s="23" customFormat="1" ht="15.75" customHeight="1" x14ac:dyDescent="0.25">
      <c r="E25" s="24"/>
      <c r="F25" s="24"/>
      <c r="K25" s="25"/>
    </row>
    <row r="26" spans="2:57" s="23" customFormat="1" x14ac:dyDescent="0.25"/>
    <row r="27" spans="2:57" s="23" customFormat="1" x14ac:dyDescent="0.25"/>
    <row r="28" spans="2:57" s="23" customFormat="1" x14ac:dyDescent="0.25"/>
    <row r="29" spans="2:57" s="23" customFormat="1" x14ac:dyDescent="0.25"/>
    <row r="30" spans="2:57" s="23" customFormat="1" x14ac:dyDescent="0.25"/>
    <row r="31" spans="2:57" s="23" customFormat="1" x14ac:dyDescent="0.25"/>
    <row r="32" spans="2:57" s="23" customFormat="1" x14ac:dyDescent="0.25"/>
    <row r="33" s="23" customFormat="1" x14ac:dyDescent="0.25"/>
    <row r="34" s="23" customFormat="1" x14ac:dyDescent="0.25"/>
    <row r="35" s="23" customFormat="1" x14ac:dyDescent="0.25"/>
    <row r="36" s="23" customFormat="1" x14ac:dyDescent="0.25"/>
  </sheetData>
  <mergeCells count="64">
    <mergeCell ref="U10:Y10"/>
    <mergeCell ref="R11:T11"/>
    <mergeCell ref="U11:Y11"/>
    <mergeCell ref="B2:F5"/>
    <mergeCell ref="G2:T5"/>
    <mergeCell ref="B6:Y6"/>
    <mergeCell ref="B8:H9"/>
    <mergeCell ref="I8:K9"/>
    <mergeCell ref="L8:M9"/>
    <mergeCell ref="N8:Q9"/>
    <mergeCell ref="R8:T9"/>
    <mergeCell ref="U8:Y9"/>
    <mergeCell ref="B10:H11"/>
    <mergeCell ref="I10:K11"/>
    <mergeCell ref="L10:M11"/>
    <mergeCell ref="N10:Q11"/>
    <mergeCell ref="R10:T10"/>
    <mergeCell ref="AI13:AK13"/>
    <mergeCell ref="AM13:AO13"/>
    <mergeCell ref="F14:F15"/>
    <mergeCell ref="G14:G15"/>
    <mergeCell ref="H14:H15"/>
    <mergeCell ref="I14:I15"/>
    <mergeCell ref="J14:J15"/>
    <mergeCell ref="K14:K15"/>
    <mergeCell ref="L14:L15"/>
    <mergeCell ref="M14:M15"/>
    <mergeCell ref="F13:G13"/>
    <mergeCell ref="L13:P13"/>
    <mergeCell ref="U13:Y13"/>
    <mergeCell ref="AD13:AH13"/>
    <mergeCell ref="N14:N15"/>
    <mergeCell ref="O14:O15"/>
    <mergeCell ref="AK14:AK15"/>
    <mergeCell ref="AM14:AM15"/>
    <mergeCell ref="B16:B17"/>
    <mergeCell ref="C16:C17"/>
    <mergeCell ref="AD14:AD15"/>
    <mergeCell ref="AE14:AE15"/>
    <mergeCell ref="AF14:AF15"/>
    <mergeCell ref="AG14:AG15"/>
    <mergeCell ref="AH14:AH15"/>
    <mergeCell ref="AI14:AI15"/>
    <mergeCell ref="X14:X15"/>
    <mergeCell ref="Y14:Y15"/>
    <mergeCell ref="Z14:Z15"/>
    <mergeCell ref="AA14:AA15"/>
    <mergeCell ref="Q14:Q15"/>
    <mergeCell ref="B22:G22"/>
    <mergeCell ref="B24:E24"/>
    <mergeCell ref="B18:B20"/>
    <mergeCell ref="C18:C20"/>
    <mergeCell ref="AJ14:AJ15"/>
    <mergeCell ref="AB14:AB15"/>
    <mergeCell ref="AC14:AC15"/>
    <mergeCell ref="R14:R15"/>
    <mergeCell ref="S14:S15"/>
    <mergeCell ref="T14:T15"/>
    <mergeCell ref="U14:U15"/>
    <mergeCell ref="V14:V15"/>
    <mergeCell ref="W14:W15"/>
    <mergeCell ref="B13:C15"/>
    <mergeCell ref="D13:E15"/>
    <mergeCell ref="P14:P15"/>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36"/>
  <sheetViews>
    <sheetView topLeftCell="AN19" zoomScale="84" zoomScaleNormal="84" workbookViewId="0">
      <selection activeCell="AQ19" sqref="AQ19"/>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9.42578125" customWidth="1"/>
    <col min="7" max="7" width="31" customWidth="1"/>
    <col min="8" max="8" width="15.140625" customWidth="1"/>
    <col min="9" max="9" width="14.85546875" customWidth="1"/>
    <col min="10" max="10" width="13.7109375" customWidth="1"/>
    <col min="11" max="12" width="13.570312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13.28515625" customWidth="1"/>
    <col min="22" max="22" width="14" customWidth="1"/>
    <col min="23" max="23" width="17.42578125" customWidth="1"/>
    <col min="24" max="24" width="14" customWidth="1"/>
    <col min="25" max="25" width="15.5703125" customWidth="1"/>
    <col min="26" max="26" width="14.85546875" customWidth="1"/>
    <col min="27" max="27" width="17.28515625" customWidth="1"/>
    <col min="28" max="29" width="14.7109375" customWidth="1"/>
    <col min="30" max="30" width="15.5703125" customWidth="1"/>
    <col min="31"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37"/>
      <c r="F1" s="37"/>
    </row>
    <row r="2" spans="2:57" ht="15" customHeight="1" x14ac:dyDescent="0.25">
      <c r="B2" s="669"/>
      <c r="C2" s="670"/>
      <c r="D2" s="670"/>
      <c r="E2" s="670"/>
      <c r="F2" s="671"/>
      <c r="G2" s="678" t="s">
        <v>0</v>
      </c>
      <c r="H2" s="679"/>
      <c r="I2" s="679"/>
      <c r="J2" s="679"/>
      <c r="K2" s="679"/>
      <c r="L2" s="679"/>
      <c r="M2" s="679"/>
      <c r="N2" s="679"/>
      <c r="O2" s="679"/>
      <c r="P2" s="679"/>
      <c r="Q2" s="679"/>
      <c r="R2" s="679"/>
      <c r="S2" s="679"/>
      <c r="T2" s="680"/>
      <c r="U2" s="38" t="s">
        <v>71</v>
      </c>
      <c r="V2" s="39"/>
      <c r="W2" s="39"/>
      <c r="X2" s="39"/>
      <c r="Y2" s="40"/>
      <c r="Z2" s="30"/>
      <c r="AA2" s="30"/>
      <c r="AB2" s="30"/>
    </row>
    <row r="3" spans="2:57" ht="18" customHeight="1" x14ac:dyDescent="0.25">
      <c r="B3" s="672"/>
      <c r="C3" s="673"/>
      <c r="D3" s="673"/>
      <c r="E3" s="673"/>
      <c r="F3" s="674"/>
      <c r="G3" s="681"/>
      <c r="H3" s="682"/>
      <c r="I3" s="682"/>
      <c r="J3" s="682"/>
      <c r="K3" s="682"/>
      <c r="L3" s="682"/>
      <c r="M3" s="682"/>
      <c r="N3" s="682"/>
      <c r="O3" s="682"/>
      <c r="P3" s="682"/>
      <c r="Q3" s="682"/>
      <c r="R3" s="682"/>
      <c r="S3" s="682"/>
      <c r="T3" s="683"/>
      <c r="U3" s="41" t="s">
        <v>74</v>
      </c>
      <c r="V3" s="30"/>
      <c r="W3" s="30"/>
      <c r="X3" s="30"/>
      <c r="Y3" s="42"/>
      <c r="Z3" s="30"/>
      <c r="AA3" s="30"/>
      <c r="AB3" s="30"/>
    </row>
    <row r="4" spans="2:57" ht="18" customHeight="1" x14ac:dyDescent="0.25">
      <c r="B4" s="672"/>
      <c r="C4" s="673"/>
      <c r="D4" s="673"/>
      <c r="E4" s="673"/>
      <c r="F4" s="674"/>
      <c r="G4" s="681"/>
      <c r="H4" s="682"/>
      <c r="I4" s="682"/>
      <c r="J4" s="682"/>
      <c r="K4" s="682"/>
      <c r="L4" s="682"/>
      <c r="M4" s="682"/>
      <c r="N4" s="682"/>
      <c r="O4" s="682"/>
      <c r="P4" s="682"/>
      <c r="Q4" s="682"/>
      <c r="R4" s="682"/>
      <c r="S4" s="682"/>
      <c r="T4" s="683"/>
      <c r="U4" s="41" t="s">
        <v>75</v>
      </c>
      <c r="V4" s="30"/>
      <c r="W4" s="30"/>
      <c r="X4" s="30"/>
      <c r="Y4" s="42"/>
      <c r="Z4" s="30"/>
      <c r="AA4" s="30"/>
      <c r="AB4" s="30"/>
    </row>
    <row r="5" spans="2:57" ht="25.5" customHeight="1" x14ac:dyDescent="0.25">
      <c r="B5" s="675"/>
      <c r="C5" s="676"/>
      <c r="D5" s="676"/>
      <c r="E5" s="676"/>
      <c r="F5" s="677"/>
      <c r="G5" s="684"/>
      <c r="H5" s="685"/>
      <c r="I5" s="685"/>
      <c r="J5" s="685"/>
      <c r="K5" s="685"/>
      <c r="L5" s="685"/>
      <c r="M5" s="685"/>
      <c r="N5" s="685"/>
      <c r="O5" s="685"/>
      <c r="P5" s="685"/>
      <c r="Q5" s="685"/>
      <c r="R5" s="685"/>
      <c r="S5" s="685"/>
      <c r="T5" s="686"/>
      <c r="U5" s="43" t="s">
        <v>50</v>
      </c>
      <c r="V5" s="44"/>
      <c r="W5" s="44"/>
      <c r="X5" s="44"/>
      <c r="Y5" s="45"/>
      <c r="Z5" s="30"/>
      <c r="AA5" s="30"/>
      <c r="AB5" s="30"/>
      <c r="AI5" s="1"/>
    </row>
    <row r="6" spans="2:57" ht="33" customHeight="1" x14ac:dyDescent="0.25">
      <c r="B6" s="687" t="s">
        <v>1</v>
      </c>
      <c r="C6" s="687"/>
      <c r="D6" s="687"/>
      <c r="E6" s="687"/>
      <c r="F6" s="687"/>
      <c r="G6" s="687"/>
      <c r="H6" s="687"/>
      <c r="I6" s="687"/>
      <c r="J6" s="687"/>
      <c r="K6" s="687"/>
      <c r="L6" s="687"/>
      <c r="M6" s="687"/>
      <c r="N6" s="687"/>
      <c r="O6" s="687"/>
      <c r="P6" s="687"/>
      <c r="Q6" s="687"/>
      <c r="R6" s="687"/>
      <c r="S6" s="687"/>
      <c r="T6" s="687"/>
      <c r="U6" s="687"/>
      <c r="V6" s="687"/>
      <c r="W6" s="687"/>
      <c r="X6" s="687"/>
      <c r="Y6" s="687"/>
    </row>
    <row r="7" spans="2:57" ht="17.25" customHeight="1" thickBot="1" x14ac:dyDescent="0.3"/>
    <row r="8" spans="2:57" ht="15" customHeight="1" x14ac:dyDescent="0.25">
      <c r="B8" s="688" t="s">
        <v>80</v>
      </c>
      <c r="C8" s="689"/>
      <c r="D8" s="689"/>
      <c r="E8" s="690"/>
      <c r="F8" s="690"/>
      <c r="G8" s="690"/>
      <c r="H8" s="691"/>
      <c r="I8" s="696" t="s">
        <v>2</v>
      </c>
      <c r="J8" s="697"/>
      <c r="K8" s="698"/>
      <c r="L8" s="702" t="s">
        <v>3</v>
      </c>
      <c r="M8" s="703"/>
      <c r="N8" s="706">
        <f>AL22</f>
        <v>0</v>
      </c>
      <c r="O8" s="706"/>
      <c r="P8" s="707"/>
      <c r="Q8" s="708"/>
      <c r="R8" s="711" t="s">
        <v>4</v>
      </c>
      <c r="S8" s="712"/>
      <c r="T8" s="712"/>
      <c r="U8" s="713" t="s">
        <v>101</v>
      </c>
      <c r="V8" s="713"/>
      <c r="W8" s="713"/>
      <c r="X8" s="714"/>
      <c r="Y8" s="715"/>
    </row>
    <row r="9" spans="2:57" ht="26.25" customHeight="1" x14ac:dyDescent="0.25">
      <c r="B9" s="692"/>
      <c r="C9" s="693"/>
      <c r="D9" s="693"/>
      <c r="E9" s="694"/>
      <c r="F9" s="694"/>
      <c r="G9" s="694"/>
      <c r="H9" s="695"/>
      <c r="I9" s="699"/>
      <c r="J9" s="700"/>
      <c r="K9" s="701"/>
      <c r="L9" s="704"/>
      <c r="M9" s="705"/>
      <c r="N9" s="709"/>
      <c r="O9" s="709"/>
      <c r="P9" s="709"/>
      <c r="Q9" s="710"/>
      <c r="R9" s="635"/>
      <c r="S9" s="636"/>
      <c r="T9" s="636"/>
      <c r="U9" s="661"/>
      <c r="V9" s="661"/>
      <c r="W9" s="661"/>
      <c r="X9" s="662"/>
      <c r="Y9" s="663"/>
    </row>
    <row r="10" spans="2:57" ht="35.25" customHeight="1" x14ac:dyDescent="0.25">
      <c r="B10" s="716" t="s">
        <v>183</v>
      </c>
      <c r="C10" s="717"/>
      <c r="D10" s="717"/>
      <c r="E10" s="661"/>
      <c r="F10" s="661"/>
      <c r="G10" s="661"/>
      <c r="H10" s="662"/>
      <c r="I10" s="722">
        <f>AI22</f>
        <v>127500</v>
      </c>
      <c r="J10" s="723"/>
      <c r="K10" s="724"/>
      <c r="L10" s="728" t="s">
        <v>5</v>
      </c>
      <c r="M10" s="729"/>
      <c r="N10" s="732" t="s">
        <v>6</v>
      </c>
      <c r="O10" s="732"/>
      <c r="P10" s="732"/>
      <c r="Q10" s="733"/>
      <c r="R10" s="635" t="s">
        <v>7</v>
      </c>
      <c r="S10" s="636"/>
      <c r="T10" s="636"/>
      <c r="U10" s="661" t="s">
        <v>100</v>
      </c>
      <c r="V10" s="661"/>
      <c r="W10" s="661"/>
      <c r="X10" s="662"/>
      <c r="Y10" s="663"/>
    </row>
    <row r="11" spans="2:57" ht="44.25" customHeight="1" thickBot="1" x14ac:dyDescent="0.3">
      <c r="B11" s="718"/>
      <c r="C11" s="719"/>
      <c r="D11" s="719"/>
      <c r="E11" s="720"/>
      <c r="F11" s="720"/>
      <c r="G11" s="720"/>
      <c r="H11" s="721"/>
      <c r="I11" s="725"/>
      <c r="J11" s="726"/>
      <c r="K11" s="727"/>
      <c r="L11" s="730"/>
      <c r="M11" s="731"/>
      <c r="N11" s="734"/>
      <c r="O11" s="734"/>
      <c r="P11" s="734"/>
      <c r="Q11" s="735"/>
      <c r="R11" s="664" t="s">
        <v>8</v>
      </c>
      <c r="S11" s="665"/>
      <c r="T11" s="665"/>
      <c r="U11" s="666" t="s">
        <v>102</v>
      </c>
      <c r="V11" s="666"/>
      <c r="W11" s="666"/>
      <c r="X11" s="667"/>
      <c r="Y11" s="668"/>
    </row>
    <row r="12" spans="2:57" ht="9.75" customHeight="1" thickBot="1" x14ac:dyDescent="0.3"/>
    <row r="13" spans="2:57" ht="27" customHeight="1" thickTop="1" x14ac:dyDescent="0.25">
      <c r="B13" s="600" t="s">
        <v>69</v>
      </c>
      <c r="C13" s="601"/>
      <c r="D13" s="606" t="s">
        <v>9</v>
      </c>
      <c r="E13" s="607"/>
      <c r="F13" s="649" t="s">
        <v>72</v>
      </c>
      <c r="G13" s="650"/>
      <c r="H13" s="2" t="s">
        <v>10</v>
      </c>
      <c r="I13" s="3" t="s">
        <v>11</v>
      </c>
      <c r="J13" s="3" t="s">
        <v>12</v>
      </c>
      <c r="K13" s="4" t="s">
        <v>13</v>
      </c>
      <c r="L13" s="651" t="s">
        <v>14</v>
      </c>
      <c r="M13" s="652"/>
      <c r="N13" s="652"/>
      <c r="O13" s="652"/>
      <c r="P13" s="653"/>
      <c r="Q13" s="5" t="s">
        <v>15</v>
      </c>
      <c r="R13" s="46" t="s">
        <v>16</v>
      </c>
      <c r="S13" s="47" t="s">
        <v>17</v>
      </c>
      <c r="T13" s="48" t="s">
        <v>18</v>
      </c>
      <c r="U13" s="654" t="s">
        <v>19</v>
      </c>
      <c r="V13" s="655"/>
      <c r="W13" s="656"/>
      <c r="X13" s="656"/>
      <c r="Y13" s="657"/>
      <c r="Z13" s="6" t="s">
        <v>20</v>
      </c>
      <c r="AA13" s="7" t="s">
        <v>21</v>
      </c>
      <c r="AB13" s="7" t="s">
        <v>22</v>
      </c>
      <c r="AC13" s="7" t="s">
        <v>23</v>
      </c>
      <c r="AD13" s="658" t="s">
        <v>24</v>
      </c>
      <c r="AE13" s="659"/>
      <c r="AF13" s="660"/>
      <c r="AG13" s="660"/>
      <c r="AH13" s="660"/>
      <c r="AI13" s="637" t="s">
        <v>25</v>
      </c>
      <c r="AJ13" s="638"/>
      <c r="AK13" s="639"/>
      <c r="AL13" s="73" t="s">
        <v>26</v>
      </c>
      <c r="AM13" s="640" t="s">
        <v>27</v>
      </c>
      <c r="AN13" s="641"/>
      <c r="AO13" s="642"/>
    </row>
    <row r="14" spans="2:57" ht="24" customHeight="1" x14ac:dyDescent="0.25">
      <c r="B14" s="602"/>
      <c r="C14" s="603"/>
      <c r="D14" s="608"/>
      <c r="E14" s="609"/>
      <c r="F14" s="643" t="s">
        <v>28</v>
      </c>
      <c r="G14" s="645" t="s">
        <v>29</v>
      </c>
      <c r="H14" s="633" t="s">
        <v>30</v>
      </c>
      <c r="I14" s="590" t="s">
        <v>30</v>
      </c>
      <c r="J14" s="590" t="s">
        <v>30</v>
      </c>
      <c r="K14" s="592" t="s">
        <v>30</v>
      </c>
      <c r="L14" s="647" t="s">
        <v>31</v>
      </c>
      <c r="M14" s="614" t="s">
        <v>32</v>
      </c>
      <c r="N14" s="614" t="s">
        <v>33</v>
      </c>
      <c r="O14" s="614" t="s">
        <v>73</v>
      </c>
      <c r="P14" s="612" t="s">
        <v>34</v>
      </c>
      <c r="Q14" s="633" t="s">
        <v>30</v>
      </c>
      <c r="R14" s="590" t="s">
        <v>30</v>
      </c>
      <c r="S14" s="590" t="s">
        <v>30</v>
      </c>
      <c r="T14" s="592" t="s">
        <v>30</v>
      </c>
      <c r="U14" s="594" t="s">
        <v>31</v>
      </c>
      <c r="V14" s="596" t="s">
        <v>32</v>
      </c>
      <c r="W14" s="598" t="s">
        <v>33</v>
      </c>
      <c r="X14" s="598" t="s">
        <v>73</v>
      </c>
      <c r="Y14" s="631" t="s">
        <v>34</v>
      </c>
      <c r="Z14" s="633" t="s">
        <v>30</v>
      </c>
      <c r="AA14" s="590" t="s">
        <v>30</v>
      </c>
      <c r="AB14" s="590" t="s">
        <v>30</v>
      </c>
      <c r="AC14" s="592" t="s">
        <v>30</v>
      </c>
      <c r="AD14" s="622" t="s">
        <v>31</v>
      </c>
      <c r="AE14" s="624" t="s">
        <v>32</v>
      </c>
      <c r="AF14" s="626" t="s">
        <v>33</v>
      </c>
      <c r="AG14" s="626" t="s">
        <v>73</v>
      </c>
      <c r="AH14" s="628" t="s">
        <v>34</v>
      </c>
      <c r="AI14" s="630" t="s">
        <v>30</v>
      </c>
      <c r="AJ14" s="589" t="s">
        <v>35</v>
      </c>
      <c r="AK14" s="616" t="s">
        <v>33</v>
      </c>
      <c r="AL14" s="74" t="s">
        <v>36</v>
      </c>
      <c r="AM14" s="617" t="s">
        <v>37</v>
      </c>
      <c r="AN14" s="75" t="s">
        <v>38</v>
      </c>
      <c r="AO14" s="76" t="s">
        <v>39</v>
      </c>
    </row>
    <row r="15" spans="2:57" ht="27.75" customHeight="1" thickBot="1" x14ac:dyDescent="0.3">
      <c r="B15" s="604"/>
      <c r="C15" s="605"/>
      <c r="D15" s="610"/>
      <c r="E15" s="611"/>
      <c r="F15" s="644"/>
      <c r="G15" s="646"/>
      <c r="H15" s="634"/>
      <c r="I15" s="591"/>
      <c r="J15" s="591"/>
      <c r="K15" s="593"/>
      <c r="L15" s="648"/>
      <c r="M15" s="615"/>
      <c r="N15" s="615"/>
      <c r="O15" s="615"/>
      <c r="P15" s="613"/>
      <c r="Q15" s="634"/>
      <c r="R15" s="591"/>
      <c r="S15" s="591"/>
      <c r="T15" s="593"/>
      <c r="U15" s="595"/>
      <c r="V15" s="597"/>
      <c r="W15" s="599"/>
      <c r="X15" s="599"/>
      <c r="Y15" s="632"/>
      <c r="Z15" s="634"/>
      <c r="AA15" s="591"/>
      <c r="AB15" s="591"/>
      <c r="AC15" s="593"/>
      <c r="AD15" s="623"/>
      <c r="AE15" s="625"/>
      <c r="AF15" s="627"/>
      <c r="AG15" s="627"/>
      <c r="AH15" s="629"/>
      <c r="AI15" s="630"/>
      <c r="AJ15" s="589"/>
      <c r="AK15" s="616"/>
      <c r="AL15" s="77" t="s">
        <v>40</v>
      </c>
      <c r="AM15" s="618"/>
      <c r="AN15" s="78" t="s">
        <v>41</v>
      </c>
      <c r="AO15" s="79" t="s">
        <v>41</v>
      </c>
      <c r="AP15" t="s">
        <v>187</v>
      </c>
      <c r="AQ15" t="s">
        <v>188</v>
      </c>
      <c r="AR15" t="s">
        <v>189</v>
      </c>
      <c r="AS15" t="s">
        <v>190</v>
      </c>
      <c r="AT15" t="s">
        <v>191</v>
      </c>
      <c r="AU15" t="s">
        <v>192</v>
      </c>
      <c r="AV15" t="s">
        <v>193</v>
      </c>
      <c r="AW15" t="s">
        <v>194</v>
      </c>
      <c r="AX15" t="s">
        <v>195</v>
      </c>
      <c r="AY15" t="s">
        <v>196</v>
      </c>
      <c r="AZ15" t="s">
        <v>197</v>
      </c>
      <c r="BA15" t="s">
        <v>198</v>
      </c>
      <c r="BB15" t="s">
        <v>199</v>
      </c>
      <c r="BC15" t="s">
        <v>200</v>
      </c>
      <c r="BD15" t="s">
        <v>201</v>
      </c>
      <c r="BE15" t="s">
        <v>202</v>
      </c>
    </row>
    <row r="16" spans="2:57" ht="50.25" customHeight="1" x14ac:dyDescent="0.25">
      <c r="B16" s="619">
        <v>1</v>
      </c>
      <c r="C16" s="736" t="s">
        <v>106</v>
      </c>
      <c r="D16" s="348">
        <v>1</v>
      </c>
      <c r="E16" s="150" t="s">
        <v>107</v>
      </c>
      <c r="F16" s="129">
        <v>3341</v>
      </c>
      <c r="G16" s="95" t="s">
        <v>165</v>
      </c>
      <c r="H16" s="98">
        <v>0</v>
      </c>
      <c r="I16" s="54">
        <v>0</v>
      </c>
      <c r="J16" s="54"/>
      <c r="K16" s="55">
        <v>25000</v>
      </c>
      <c r="L16" s="11">
        <f>H16+I16+J16+K16</f>
        <v>25000</v>
      </c>
      <c r="M16" s="54"/>
      <c r="N16" s="55">
        <f>L16-M16</f>
        <v>25000</v>
      </c>
      <c r="O16" s="55"/>
      <c r="P16" s="55"/>
      <c r="Q16" s="98">
        <v>0</v>
      </c>
      <c r="R16" s="54">
        <v>0</v>
      </c>
      <c r="S16" s="54">
        <v>0</v>
      </c>
      <c r="T16" s="55">
        <v>25000</v>
      </c>
      <c r="U16" s="11">
        <f>Q16+R16+S16+T16</f>
        <v>25000</v>
      </c>
      <c r="V16" s="54">
        <v>0</v>
      </c>
      <c r="W16" s="55">
        <f>U16-V16</f>
        <v>25000</v>
      </c>
      <c r="X16" s="55"/>
      <c r="Y16" s="55"/>
      <c r="Z16" s="98">
        <v>0</v>
      </c>
      <c r="AA16" s="54">
        <v>0</v>
      </c>
      <c r="AB16" s="54">
        <v>0</v>
      </c>
      <c r="AC16" s="108">
        <v>0</v>
      </c>
      <c r="AD16" s="11">
        <f>Z16+AA16+AB16+AC16</f>
        <v>0</v>
      </c>
      <c r="AE16" s="54">
        <v>0</v>
      </c>
      <c r="AF16" s="55">
        <f>AD16-AE16</f>
        <v>0</v>
      </c>
      <c r="AG16" s="55"/>
      <c r="AH16" s="55"/>
      <c r="AI16" s="12">
        <f>L16+U16+AD16</f>
        <v>50000</v>
      </c>
      <c r="AJ16" s="13">
        <f t="shared" ref="AJ16:AJ21" si="0">M16+V16+AE16</f>
        <v>0</v>
      </c>
      <c r="AK16" s="14">
        <f>AI16-AJ16</f>
        <v>50000</v>
      </c>
      <c r="AL16" s="130"/>
      <c r="AM16" s="82"/>
      <c r="AN16" s="83"/>
      <c r="AO16" s="84"/>
      <c r="AP16">
        <f>+F16</f>
        <v>3341</v>
      </c>
      <c r="AQ16" t="str">
        <f>+G16</f>
        <v>SERVICIOS DE CAPACITACIÓN</v>
      </c>
      <c r="AR16" s="524">
        <f>+H16</f>
        <v>0</v>
      </c>
      <c r="AS16" s="524">
        <f t="shared" ref="AS16:AU16" si="1">+I16</f>
        <v>0</v>
      </c>
      <c r="AT16" s="524">
        <f t="shared" si="1"/>
        <v>0</v>
      </c>
      <c r="AU16" s="524">
        <f t="shared" si="1"/>
        <v>25000</v>
      </c>
      <c r="AV16" s="524">
        <f>+Q16</f>
        <v>0</v>
      </c>
      <c r="AW16" s="524">
        <f t="shared" ref="AW16:AY16" si="2">+R16</f>
        <v>0</v>
      </c>
      <c r="AX16" s="524">
        <f t="shared" si="2"/>
        <v>0</v>
      </c>
      <c r="AY16" s="524">
        <f t="shared" si="2"/>
        <v>25000</v>
      </c>
      <c r="AZ16" s="524">
        <f>+Z16</f>
        <v>0</v>
      </c>
      <c r="BA16" s="524">
        <f t="shared" ref="BA16:BC16" si="3">+AA16</f>
        <v>0</v>
      </c>
      <c r="BB16" s="524">
        <f t="shared" si="3"/>
        <v>0</v>
      </c>
      <c r="BC16" s="524">
        <f t="shared" si="3"/>
        <v>0</v>
      </c>
      <c r="BD16" s="524">
        <f>SUM(AR16:BC16)</f>
        <v>50000</v>
      </c>
      <c r="BE16" s="524">
        <f>+BD16-AK16</f>
        <v>0</v>
      </c>
    </row>
    <row r="17" spans="2:57" ht="45.75" customHeight="1" x14ac:dyDescent="0.25">
      <c r="B17" s="584"/>
      <c r="C17" s="737"/>
      <c r="D17" s="349">
        <v>2</v>
      </c>
      <c r="E17" s="237" t="s">
        <v>108</v>
      </c>
      <c r="F17" s="15">
        <v>2121</v>
      </c>
      <c r="G17" s="96" t="s">
        <v>163</v>
      </c>
      <c r="H17" s="99">
        <v>0</v>
      </c>
      <c r="I17" s="16">
        <v>0</v>
      </c>
      <c r="J17" s="16">
        <v>0</v>
      </c>
      <c r="K17" s="17">
        <v>5000</v>
      </c>
      <c r="L17" s="18">
        <f t="shared" ref="L17:L21" si="4">H17+I17+J17+K17</f>
        <v>5000</v>
      </c>
      <c r="M17" s="16"/>
      <c r="N17" s="10">
        <f t="shared" ref="N17:N21" si="5">L17-M17</f>
        <v>5000</v>
      </c>
      <c r="O17" s="10"/>
      <c r="P17" s="17"/>
      <c r="Q17" s="99">
        <v>0</v>
      </c>
      <c r="R17" s="16">
        <v>5000</v>
      </c>
      <c r="S17" s="16">
        <v>0</v>
      </c>
      <c r="T17" s="17">
        <v>0</v>
      </c>
      <c r="U17" s="18">
        <f t="shared" ref="U17:U21" si="6">Q17+R17+S17+T17</f>
        <v>5000</v>
      </c>
      <c r="V17" s="16">
        <v>0</v>
      </c>
      <c r="W17" s="10">
        <f t="shared" ref="W17:W21" si="7">U17-V17</f>
        <v>5000</v>
      </c>
      <c r="X17" s="10"/>
      <c r="Y17" s="17"/>
      <c r="Z17" s="99">
        <v>0</v>
      </c>
      <c r="AA17" s="16">
        <v>0</v>
      </c>
      <c r="AB17" s="16">
        <v>0</v>
      </c>
      <c r="AC17" s="109">
        <v>0</v>
      </c>
      <c r="AD17" s="18">
        <f t="shared" ref="AD17:AD21" si="8">Z17+AA17+AB17+AC17</f>
        <v>0</v>
      </c>
      <c r="AE17" s="16">
        <v>0</v>
      </c>
      <c r="AF17" s="10">
        <f t="shared" ref="AF17:AF21" si="9">AD17-AE17</f>
        <v>0</v>
      </c>
      <c r="AG17" s="10"/>
      <c r="AH17" s="17"/>
      <c r="AI17" s="19">
        <f t="shared" ref="AI17:AI21" si="10">L17+U17+AD17</f>
        <v>10000</v>
      </c>
      <c r="AJ17" s="20">
        <f t="shared" si="0"/>
        <v>0</v>
      </c>
      <c r="AK17" s="21">
        <f>AI17-AJ17</f>
        <v>10000</v>
      </c>
      <c r="AL17" s="131"/>
      <c r="AM17" s="85"/>
      <c r="AN17" s="86"/>
      <c r="AO17" s="87"/>
      <c r="AP17">
        <f t="shared" ref="AP17:AP21" si="11">+F17</f>
        <v>2121</v>
      </c>
      <c r="AQ17" t="str">
        <f t="shared" ref="AQ17:AQ21" si="12">+G17</f>
        <v>MATERIALES Y ÚTILES DE IMPRESIÓN Y REPRODUCCIÓN</v>
      </c>
      <c r="AR17" s="524">
        <f t="shared" ref="AR17:AR21" si="13">+H17</f>
        <v>0</v>
      </c>
      <c r="AS17" s="524">
        <f t="shared" ref="AS17:AS21" si="14">+I17</f>
        <v>0</v>
      </c>
      <c r="AT17" s="524">
        <f t="shared" ref="AT17:AT21" si="15">+J17</f>
        <v>0</v>
      </c>
      <c r="AU17" s="524">
        <f t="shared" ref="AU17:AU21" si="16">+K17</f>
        <v>5000</v>
      </c>
      <c r="AV17" s="524">
        <f t="shared" ref="AV17:AV21" si="17">+Q17</f>
        <v>0</v>
      </c>
      <c r="AW17" s="524">
        <f t="shared" ref="AW17:AW21" si="18">+R17</f>
        <v>5000</v>
      </c>
      <c r="AX17" s="524">
        <f t="shared" ref="AX17:AX21" si="19">+S17</f>
        <v>0</v>
      </c>
      <c r="AY17" s="524">
        <f t="shared" ref="AY17:AY21" si="20">+T17</f>
        <v>0</v>
      </c>
      <c r="AZ17" s="524">
        <f t="shared" ref="AZ17:AZ21" si="21">+Z17</f>
        <v>0</v>
      </c>
      <c r="BA17" s="524">
        <f t="shared" ref="BA17:BA21" si="22">+AA17</f>
        <v>0</v>
      </c>
      <c r="BB17" s="524">
        <f t="shared" ref="BB17:BB21" si="23">+AB17</f>
        <v>0</v>
      </c>
      <c r="BC17" s="524">
        <f t="shared" ref="BC17:BC21" si="24">+AC17</f>
        <v>0</v>
      </c>
      <c r="BD17" s="524">
        <f t="shared" ref="BD17:BD21" si="25">SUM(AR17:BC17)</f>
        <v>10000</v>
      </c>
      <c r="BE17" s="524">
        <f t="shared" ref="BE17:BE21" si="26">+BD17-AK17</f>
        <v>0</v>
      </c>
    </row>
    <row r="18" spans="2:57" ht="45.75" customHeight="1" x14ac:dyDescent="0.25">
      <c r="B18" s="584"/>
      <c r="C18" s="737"/>
      <c r="D18" s="349">
        <v>3</v>
      </c>
      <c r="E18" s="345" t="s">
        <v>144</v>
      </c>
      <c r="F18" s="15">
        <v>3341</v>
      </c>
      <c r="G18" s="96" t="s">
        <v>165</v>
      </c>
      <c r="H18" s="99">
        <v>0</v>
      </c>
      <c r="I18" s="16">
        <v>0</v>
      </c>
      <c r="J18" s="16">
        <v>0</v>
      </c>
      <c r="K18" s="17">
        <v>0</v>
      </c>
      <c r="L18" s="18">
        <f t="shared" si="4"/>
        <v>0</v>
      </c>
      <c r="M18" s="16"/>
      <c r="N18" s="10">
        <f t="shared" si="5"/>
        <v>0</v>
      </c>
      <c r="O18" s="10"/>
      <c r="P18" s="17"/>
      <c r="Q18" s="99">
        <v>0</v>
      </c>
      <c r="R18" s="16">
        <v>0</v>
      </c>
      <c r="S18" s="16">
        <v>0</v>
      </c>
      <c r="T18" s="17">
        <v>60000</v>
      </c>
      <c r="U18" s="18">
        <f t="shared" si="6"/>
        <v>60000</v>
      </c>
      <c r="V18" s="16">
        <v>0</v>
      </c>
      <c r="W18" s="10">
        <f t="shared" si="7"/>
        <v>60000</v>
      </c>
      <c r="X18" s="10"/>
      <c r="Y18" s="17"/>
      <c r="Z18" s="99">
        <v>0</v>
      </c>
      <c r="AA18" s="16">
        <v>0</v>
      </c>
      <c r="AB18" s="16">
        <v>0</v>
      </c>
      <c r="AC18" s="109">
        <v>0</v>
      </c>
      <c r="AD18" s="18">
        <f t="shared" si="8"/>
        <v>0</v>
      </c>
      <c r="AE18" s="16">
        <v>0</v>
      </c>
      <c r="AF18" s="10">
        <f t="shared" si="9"/>
        <v>0</v>
      </c>
      <c r="AG18" s="10"/>
      <c r="AH18" s="17"/>
      <c r="AI18" s="19">
        <f t="shared" si="10"/>
        <v>60000</v>
      </c>
      <c r="AJ18" s="20">
        <f t="shared" si="0"/>
        <v>0</v>
      </c>
      <c r="AK18" s="21">
        <f>AI18-AJ18</f>
        <v>60000</v>
      </c>
      <c r="AL18" s="131"/>
      <c r="AM18" s="85"/>
      <c r="AN18" s="86"/>
      <c r="AO18" s="87"/>
      <c r="AP18">
        <f t="shared" si="11"/>
        <v>3341</v>
      </c>
      <c r="AQ18" t="str">
        <f t="shared" si="12"/>
        <v>SERVICIOS DE CAPACITACIÓN</v>
      </c>
      <c r="AR18" s="524">
        <f t="shared" si="13"/>
        <v>0</v>
      </c>
      <c r="AS18" s="524">
        <f t="shared" si="14"/>
        <v>0</v>
      </c>
      <c r="AT18" s="524">
        <f t="shared" si="15"/>
        <v>0</v>
      </c>
      <c r="AU18" s="524">
        <f t="shared" si="16"/>
        <v>0</v>
      </c>
      <c r="AV18" s="524">
        <f t="shared" si="17"/>
        <v>0</v>
      </c>
      <c r="AW18" s="524">
        <f t="shared" si="18"/>
        <v>0</v>
      </c>
      <c r="AX18" s="524">
        <f t="shared" si="19"/>
        <v>0</v>
      </c>
      <c r="AY18" s="524">
        <f t="shared" si="20"/>
        <v>60000</v>
      </c>
      <c r="AZ18" s="524">
        <f t="shared" si="21"/>
        <v>0</v>
      </c>
      <c r="BA18" s="524">
        <f t="shared" si="22"/>
        <v>0</v>
      </c>
      <c r="BB18" s="524">
        <f t="shared" si="23"/>
        <v>0</v>
      </c>
      <c r="BC18" s="524">
        <f t="shared" si="24"/>
        <v>0</v>
      </c>
      <c r="BD18" s="524">
        <f t="shared" si="25"/>
        <v>60000</v>
      </c>
      <c r="BE18" s="524">
        <f t="shared" si="26"/>
        <v>0</v>
      </c>
    </row>
    <row r="19" spans="2:57" ht="50.25" customHeight="1" x14ac:dyDescent="0.25">
      <c r="B19" s="738">
        <v>2</v>
      </c>
      <c r="C19" s="739" t="s">
        <v>145</v>
      </c>
      <c r="D19" s="350">
        <v>1</v>
      </c>
      <c r="E19" s="346" t="s">
        <v>146</v>
      </c>
      <c r="F19" s="157">
        <v>2711</v>
      </c>
      <c r="G19" s="158" t="s">
        <v>166</v>
      </c>
      <c r="H19" s="102">
        <v>0</v>
      </c>
      <c r="I19" s="92">
        <v>0</v>
      </c>
      <c r="J19" s="92">
        <v>0</v>
      </c>
      <c r="K19" s="93">
        <v>0</v>
      </c>
      <c r="L19" s="117">
        <f t="shared" si="4"/>
        <v>0</v>
      </c>
      <c r="M19" s="92">
        <v>0</v>
      </c>
      <c r="N19" s="93">
        <f t="shared" si="5"/>
        <v>0</v>
      </c>
      <c r="O19" s="93"/>
      <c r="P19" s="93"/>
      <c r="Q19" s="102">
        <v>7500</v>
      </c>
      <c r="R19" s="92">
        <v>0</v>
      </c>
      <c r="S19" s="92">
        <v>0</v>
      </c>
      <c r="T19" s="93">
        <v>0</v>
      </c>
      <c r="U19" s="117">
        <f t="shared" si="6"/>
        <v>7500</v>
      </c>
      <c r="V19" s="92">
        <v>0</v>
      </c>
      <c r="W19" s="93">
        <f t="shared" si="7"/>
        <v>7500</v>
      </c>
      <c r="X19" s="93"/>
      <c r="Y19" s="93"/>
      <c r="Z19" s="102">
        <v>0</v>
      </c>
      <c r="AA19" s="92">
        <v>0</v>
      </c>
      <c r="AB19" s="92">
        <v>0</v>
      </c>
      <c r="AC19" s="159">
        <v>0</v>
      </c>
      <c r="AD19" s="117">
        <f t="shared" si="8"/>
        <v>0</v>
      </c>
      <c r="AE19" s="92">
        <v>0</v>
      </c>
      <c r="AF19" s="93">
        <f t="shared" si="9"/>
        <v>0</v>
      </c>
      <c r="AG19" s="93"/>
      <c r="AH19" s="93"/>
      <c r="AI19" s="70">
        <f t="shared" si="10"/>
        <v>7500</v>
      </c>
      <c r="AJ19" s="160">
        <f t="shared" si="0"/>
        <v>0</v>
      </c>
      <c r="AK19" s="161">
        <f t="shared" ref="AK19:AK21" si="27">AI19-AJ19</f>
        <v>7500</v>
      </c>
      <c r="AL19" s="162"/>
      <c r="AM19" s="163"/>
      <c r="AN19" s="164"/>
      <c r="AO19" s="90"/>
      <c r="AP19">
        <f t="shared" si="11"/>
        <v>2711</v>
      </c>
      <c r="AQ19" t="str">
        <f t="shared" si="12"/>
        <v>VESTUARIO Y UNIFORMES</v>
      </c>
      <c r="AR19" s="524">
        <f t="shared" si="13"/>
        <v>0</v>
      </c>
      <c r="AS19" s="524">
        <f t="shared" si="14"/>
        <v>0</v>
      </c>
      <c r="AT19" s="524">
        <f t="shared" si="15"/>
        <v>0</v>
      </c>
      <c r="AU19" s="524">
        <f t="shared" si="16"/>
        <v>0</v>
      </c>
      <c r="AV19" s="524">
        <f t="shared" si="17"/>
        <v>7500</v>
      </c>
      <c r="AW19" s="524">
        <f t="shared" si="18"/>
        <v>0</v>
      </c>
      <c r="AX19" s="524">
        <f t="shared" si="19"/>
        <v>0</v>
      </c>
      <c r="AY19" s="524">
        <f t="shared" si="20"/>
        <v>0</v>
      </c>
      <c r="AZ19" s="524">
        <f t="shared" si="21"/>
        <v>0</v>
      </c>
      <c r="BA19" s="524">
        <f t="shared" si="22"/>
        <v>0</v>
      </c>
      <c r="BB19" s="524">
        <f t="shared" si="23"/>
        <v>0</v>
      </c>
      <c r="BC19" s="524">
        <f t="shared" si="24"/>
        <v>0</v>
      </c>
      <c r="BD19" s="524">
        <f t="shared" si="25"/>
        <v>7500</v>
      </c>
      <c r="BE19" s="524">
        <f t="shared" si="26"/>
        <v>0</v>
      </c>
    </row>
    <row r="20" spans="2:57" ht="61.5" customHeight="1" x14ac:dyDescent="0.25">
      <c r="B20" s="584"/>
      <c r="C20" s="737"/>
      <c r="D20" s="351">
        <v>2</v>
      </c>
      <c r="E20" s="237" t="s">
        <v>147</v>
      </c>
      <c r="F20" s="15">
        <v>3331</v>
      </c>
      <c r="G20" s="119" t="s">
        <v>167</v>
      </c>
      <c r="H20" s="99">
        <v>0</v>
      </c>
      <c r="I20" s="16">
        <v>0</v>
      </c>
      <c r="J20" s="16">
        <v>0</v>
      </c>
      <c r="K20" s="17">
        <v>0</v>
      </c>
      <c r="L20" s="18">
        <f t="shared" si="4"/>
        <v>0</v>
      </c>
      <c r="M20" s="16">
        <v>0</v>
      </c>
      <c r="N20" s="10">
        <f t="shared" si="5"/>
        <v>0</v>
      </c>
      <c r="O20" s="10"/>
      <c r="P20" s="17"/>
      <c r="Q20" s="99">
        <v>0</v>
      </c>
      <c r="R20" s="16">
        <v>0</v>
      </c>
      <c r="S20" s="16">
        <v>0</v>
      </c>
      <c r="T20" s="17">
        <v>0</v>
      </c>
      <c r="U20" s="18">
        <f t="shared" si="6"/>
        <v>0</v>
      </c>
      <c r="V20" s="16">
        <v>0</v>
      </c>
      <c r="W20" s="10">
        <f t="shared" si="7"/>
        <v>0</v>
      </c>
      <c r="X20" s="10"/>
      <c r="Y20" s="17"/>
      <c r="Z20" s="99">
        <v>0</v>
      </c>
      <c r="AA20" s="16">
        <v>0</v>
      </c>
      <c r="AB20" s="16">
        <v>0</v>
      </c>
      <c r="AC20" s="109">
        <v>0</v>
      </c>
      <c r="AD20" s="18">
        <f t="shared" si="8"/>
        <v>0</v>
      </c>
      <c r="AE20" s="16">
        <v>0</v>
      </c>
      <c r="AF20" s="10">
        <f t="shared" si="9"/>
        <v>0</v>
      </c>
      <c r="AG20" s="10"/>
      <c r="AH20" s="17"/>
      <c r="AI20" s="19">
        <f t="shared" si="10"/>
        <v>0</v>
      </c>
      <c r="AJ20" s="20">
        <f t="shared" si="0"/>
        <v>0</v>
      </c>
      <c r="AK20" s="21">
        <f t="shared" si="27"/>
        <v>0</v>
      </c>
      <c r="AL20" s="80"/>
      <c r="AM20" s="85"/>
      <c r="AN20" s="86"/>
      <c r="AO20" s="87"/>
      <c r="AP20">
        <f t="shared" si="11"/>
        <v>3331</v>
      </c>
      <c r="AQ20" t="str">
        <f t="shared" si="12"/>
        <v>SERVICIOS DE CONSULTORÍA ADMINISTRATIVA, PROCESOS, TÉCNICA Y EN TECNOLOGÍAS DE LA INFORMACIÓN</v>
      </c>
      <c r="AR20" s="524">
        <f t="shared" si="13"/>
        <v>0</v>
      </c>
      <c r="AS20" s="524">
        <f t="shared" si="14"/>
        <v>0</v>
      </c>
      <c r="AT20" s="524">
        <f t="shared" si="15"/>
        <v>0</v>
      </c>
      <c r="AU20" s="524">
        <f t="shared" si="16"/>
        <v>0</v>
      </c>
      <c r="AV20" s="524">
        <f t="shared" si="17"/>
        <v>0</v>
      </c>
      <c r="AW20" s="524">
        <f t="shared" si="18"/>
        <v>0</v>
      </c>
      <c r="AX20" s="524">
        <f t="shared" si="19"/>
        <v>0</v>
      </c>
      <c r="AY20" s="524">
        <f t="shared" si="20"/>
        <v>0</v>
      </c>
      <c r="AZ20" s="524">
        <f t="shared" si="21"/>
        <v>0</v>
      </c>
      <c r="BA20" s="524">
        <f t="shared" si="22"/>
        <v>0</v>
      </c>
      <c r="BB20" s="524">
        <f t="shared" si="23"/>
        <v>0</v>
      </c>
      <c r="BC20" s="524">
        <f t="shared" si="24"/>
        <v>0</v>
      </c>
      <c r="BD20" s="524">
        <f t="shared" si="25"/>
        <v>0</v>
      </c>
      <c r="BE20" s="524">
        <f t="shared" si="26"/>
        <v>0</v>
      </c>
    </row>
    <row r="21" spans="2:57" ht="50.25" customHeight="1" x14ac:dyDescent="0.25">
      <c r="B21" s="585"/>
      <c r="C21" s="740"/>
      <c r="D21" s="352">
        <v>3</v>
      </c>
      <c r="E21" s="347" t="s">
        <v>109</v>
      </c>
      <c r="F21" s="251" t="s">
        <v>42</v>
      </c>
      <c r="G21" s="252" t="s">
        <v>43</v>
      </c>
      <c r="H21" s="253">
        <v>0</v>
      </c>
      <c r="I21" s="254">
        <v>0</v>
      </c>
      <c r="J21" s="254">
        <v>0</v>
      </c>
      <c r="K21" s="255">
        <v>0</v>
      </c>
      <c r="L21" s="256">
        <f t="shared" si="4"/>
        <v>0</v>
      </c>
      <c r="M21" s="254">
        <v>0</v>
      </c>
      <c r="N21" s="257">
        <f t="shared" si="5"/>
        <v>0</v>
      </c>
      <c r="O21" s="257"/>
      <c r="P21" s="255"/>
      <c r="Q21" s="253">
        <v>0</v>
      </c>
      <c r="R21" s="254">
        <v>0</v>
      </c>
      <c r="S21" s="254">
        <v>0</v>
      </c>
      <c r="T21" s="255">
        <v>0</v>
      </c>
      <c r="U21" s="256">
        <f t="shared" si="6"/>
        <v>0</v>
      </c>
      <c r="V21" s="254">
        <v>0</v>
      </c>
      <c r="W21" s="257">
        <f t="shared" si="7"/>
        <v>0</v>
      </c>
      <c r="X21" s="257"/>
      <c r="Y21" s="255"/>
      <c r="Z21" s="253">
        <v>0</v>
      </c>
      <c r="AA21" s="254">
        <v>0</v>
      </c>
      <c r="AB21" s="254">
        <v>0</v>
      </c>
      <c r="AC21" s="258">
        <v>0</v>
      </c>
      <c r="AD21" s="256">
        <f t="shared" si="8"/>
        <v>0</v>
      </c>
      <c r="AE21" s="254">
        <v>0</v>
      </c>
      <c r="AF21" s="257">
        <f t="shared" si="9"/>
        <v>0</v>
      </c>
      <c r="AG21" s="257"/>
      <c r="AH21" s="255"/>
      <c r="AI21" s="259">
        <f t="shared" si="10"/>
        <v>0</v>
      </c>
      <c r="AJ21" s="260">
        <f t="shared" si="0"/>
        <v>0</v>
      </c>
      <c r="AK21" s="261">
        <f t="shared" si="27"/>
        <v>0</v>
      </c>
      <c r="AL21" s="262"/>
      <c r="AM21" s="263"/>
      <c r="AN21" s="264"/>
      <c r="AO21" s="265"/>
      <c r="AP21" t="str">
        <f t="shared" si="11"/>
        <v>NR</v>
      </c>
      <c r="AQ21" t="str">
        <f t="shared" si="12"/>
        <v>Ninguna</v>
      </c>
      <c r="AR21" s="524">
        <f t="shared" si="13"/>
        <v>0</v>
      </c>
      <c r="AS21" s="524">
        <f t="shared" si="14"/>
        <v>0</v>
      </c>
      <c r="AT21" s="524">
        <f t="shared" si="15"/>
        <v>0</v>
      </c>
      <c r="AU21" s="524">
        <f t="shared" si="16"/>
        <v>0</v>
      </c>
      <c r="AV21" s="524">
        <f t="shared" si="17"/>
        <v>0</v>
      </c>
      <c r="AW21" s="524">
        <f t="shared" si="18"/>
        <v>0</v>
      </c>
      <c r="AX21" s="524">
        <f t="shared" si="19"/>
        <v>0</v>
      </c>
      <c r="AY21" s="524">
        <f t="shared" si="20"/>
        <v>0</v>
      </c>
      <c r="AZ21" s="524">
        <f t="shared" si="21"/>
        <v>0</v>
      </c>
      <c r="BA21" s="524">
        <f t="shared" si="22"/>
        <v>0</v>
      </c>
      <c r="BB21" s="524">
        <f t="shared" si="23"/>
        <v>0</v>
      </c>
      <c r="BC21" s="524">
        <f t="shared" si="24"/>
        <v>0</v>
      </c>
      <c r="BD21" s="524">
        <f t="shared" si="25"/>
        <v>0</v>
      </c>
      <c r="BE21" s="524">
        <f t="shared" si="26"/>
        <v>0</v>
      </c>
    </row>
    <row r="22" spans="2:57" ht="50.25" customHeight="1" thickBot="1" x14ac:dyDescent="0.4">
      <c r="B22" s="580" t="s">
        <v>44</v>
      </c>
      <c r="C22" s="581"/>
      <c r="D22" s="581"/>
      <c r="E22" s="581"/>
      <c r="F22" s="581"/>
      <c r="G22" s="581"/>
      <c r="H22" s="151">
        <f t="shared" ref="H22:N22" si="28">SUM(H16:H21)</f>
        <v>0</v>
      </c>
      <c r="I22" s="151">
        <f t="shared" si="28"/>
        <v>0</v>
      </c>
      <c r="J22" s="151">
        <f t="shared" si="28"/>
        <v>0</v>
      </c>
      <c r="K22" s="68">
        <f t="shared" si="28"/>
        <v>30000</v>
      </c>
      <c r="L22" s="152">
        <f t="shared" si="28"/>
        <v>30000</v>
      </c>
      <c r="M22" s="151">
        <f t="shared" si="28"/>
        <v>0</v>
      </c>
      <c r="N22" s="133">
        <f t="shared" si="28"/>
        <v>30000</v>
      </c>
      <c r="O22" s="124"/>
      <c r="P22" s="68"/>
      <c r="Q22" s="134">
        <f t="shared" ref="Q22:W22" si="29">SUM(Q16:Q21)</f>
        <v>7500</v>
      </c>
      <c r="R22" s="151">
        <f t="shared" si="29"/>
        <v>5000</v>
      </c>
      <c r="S22" s="151">
        <f t="shared" si="29"/>
        <v>0</v>
      </c>
      <c r="T22" s="68">
        <f t="shared" si="29"/>
        <v>85000</v>
      </c>
      <c r="U22" s="152">
        <f t="shared" si="29"/>
        <v>97500</v>
      </c>
      <c r="V22" s="127">
        <f t="shared" si="29"/>
        <v>0</v>
      </c>
      <c r="W22" s="153">
        <f t="shared" si="29"/>
        <v>97500</v>
      </c>
      <c r="X22" s="124"/>
      <c r="Y22" s="154"/>
      <c r="Z22" s="134">
        <f t="shared" ref="Z22:AF22" si="30">SUM(Z16:Z21)</f>
        <v>0</v>
      </c>
      <c r="AA22" s="151">
        <f t="shared" si="30"/>
        <v>0</v>
      </c>
      <c r="AB22" s="151">
        <f t="shared" si="30"/>
        <v>0</v>
      </c>
      <c r="AC22" s="155">
        <f t="shared" si="30"/>
        <v>0</v>
      </c>
      <c r="AD22" s="127">
        <f t="shared" si="30"/>
        <v>0</v>
      </c>
      <c r="AE22" s="127">
        <f t="shared" si="30"/>
        <v>0</v>
      </c>
      <c r="AF22" s="122">
        <f t="shared" si="30"/>
        <v>0</v>
      </c>
      <c r="AG22" s="124"/>
      <c r="AH22" s="68"/>
      <c r="AI22" s="135">
        <f>SUM(AI16:AI21)</f>
        <v>127500</v>
      </c>
      <c r="AJ22" s="156">
        <f>SUM(AJ16:AJ21)</f>
        <v>0</v>
      </c>
      <c r="AK22" s="69">
        <f>SUM(AK16:AK21)</f>
        <v>127500</v>
      </c>
      <c r="AL22" s="22"/>
      <c r="AM22" s="123"/>
      <c r="AN22" s="125"/>
      <c r="AO22" s="126"/>
    </row>
    <row r="23" spans="2:57" ht="15.75" thickTop="1" x14ac:dyDescent="0.25"/>
    <row r="24" spans="2:57" ht="24" customHeight="1" x14ac:dyDescent="0.25">
      <c r="B24" s="582" t="s">
        <v>45</v>
      </c>
      <c r="C24" s="582"/>
      <c r="D24" s="582"/>
      <c r="E24" s="582"/>
      <c r="F24" s="138"/>
    </row>
    <row r="25" spans="2:57" s="23" customFormat="1" ht="15.75" customHeight="1" x14ac:dyDescent="0.25">
      <c r="E25" s="24"/>
      <c r="F25" s="24"/>
      <c r="K25" s="25"/>
    </row>
    <row r="26" spans="2:57" s="23" customFormat="1" x14ac:dyDescent="0.25"/>
    <row r="27" spans="2:57" s="23" customFormat="1" x14ac:dyDescent="0.25"/>
    <row r="28" spans="2:57" s="23" customFormat="1" x14ac:dyDescent="0.25"/>
    <row r="29" spans="2:57" s="23" customFormat="1" x14ac:dyDescent="0.25"/>
    <row r="30" spans="2:57" s="23" customFormat="1" x14ac:dyDescent="0.25"/>
    <row r="31" spans="2:57" s="23" customFormat="1" x14ac:dyDescent="0.25"/>
    <row r="32" spans="2:57" s="23" customFormat="1" x14ac:dyDescent="0.25"/>
    <row r="33" s="23" customFormat="1" x14ac:dyDescent="0.25"/>
    <row r="34" s="23" customFormat="1" x14ac:dyDescent="0.25"/>
    <row r="35" s="23" customFormat="1" x14ac:dyDescent="0.25"/>
    <row r="36" s="23" customFormat="1" x14ac:dyDescent="0.25"/>
  </sheetData>
  <mergeCells count="64">
    <mergeCell ref="U10:Y10"/>
    <mergeCell ref="R11:T11"/>
    <mergeCell ref="U11:Y11"/>
    <mergeCell ref="B2:F5"/>
    <mergeCell ref="G2:T5"/>
    <mergeCell ref="B6:Y6"/>
    <mergeCell ref="B8:H9"/>
    <mergeCell ref="I8:K9"/>
    <mergeCell ref="L8:M9"/>
    <mergeCell ref="N8:Q9"/>
    <mergeCell ref="R8:T9"/>
    <mergeCell ref="U8:Y9"/>
    <mergeCell ref="B10:H11"/>
    <mergeCell ref="I10:K11"/>
    <mergeCell ref="L10:M11"/>
    <mergeCell ref="N10:Q11"/>
    <mergeCell ref="R10:T10"/>
    <mergeCell ref="B13:C15"/>
    <mergeCell ref="D13:E15"/>
    <mergeCell ref="F13:G13"/>
    <mergeCell ref="L13:P13"/>
    <mergeCell ref="AM13:AO13"/>
    <mergeCell ref="F14:F15"/>
    <mergeCell ref="G14:G15"/>
    <mergeCell ref="H14:H15"/>
    <mergeCell ref="I14:I15"/>
    <mergeCell ref="J14:J15"/>
    <mergeCell ref="K14:K15"/>
    <mergeCell ref="L14:L15"/>
    <mergeCell ref="M14:M15"/>
    <mergeCell ref="AD13:AH13"/>
    <mergeCell ref="R14:R15"/>
    <mergeCell ref="S14:S15"/>
    <mergeCell ref="T14:T15"/>
    <mergeCell ref="U14:U15"/>
    <mergeCell ref="V14:V15"/>
    <mergeCell ref="U13:Y13"/>
    <mergeCell ref="AA14:AA15"/>
    <mergeCell ref="AB14:AB15"/>
    <mergeCell ref="AC14:AC15"/>
    <mergeCell ref="B22:G22"/>
    <mergeCell ref="AI13:AK13"/>
    <mergeCell ref="N14:N15"/>
    <mergeCell ref="O14:O15"/>
    <mergeCell ref="P14:P15"/>
    <mergeCell ref="Q14:Q15"/>
    <mergeCell ref="W14:W15"/>
    <mergeCell ref="Y14:Y15"/>
    <mergeCell ref="B24:E24"/>
    <mergeCell ref="AJ14:AJ15"/>
    <mergeCell ref="AK14:AK15"/>
    <mergeCell ref="AM14:AM15"/>
    <mergeCell ref="B16:B18"/>
    <mergeCell ref="C16:C18"/>
    <mergeCell ref="B19:B21"/>
    <mergeCell ref="C19:C21"/>
    <mergeCell ref="AD14:AD15"/>
    <mergeCell ref="AE14:AE15"/>
    <mergeCell ref="AF14:AF15"/>
    <mergeCell ref="AG14:AG15"/>
    <mergeCell ref="AH14:AH15"/>
    <mergeCell ref="AI14:AI15"/>
    <mergeCell ref="X14:X15"/>
    <mergeCell ref="Z14:Z15"/>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42"/>
  <sheetViews>
    <sheetView view="pageBreakPreview" topLeftCell="AM27" zoomScale="80" zoomScaleNormal="70" zoomScaleSheetLayoutView="80" workbookViewId="0">
      <selection activeCell="AQ26" sqref="AQ26"/>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15.140625" customWidth="1"/>
    <col min="7" max="7" width="34.85546875" customWidth="1"/>
    <col min="8" max="8" width="13.7109375" customWidth="1"/>
    <col min="9" max="10" width="13.5703125" customWidth="1"/>
    <col min="11" max="11" width="16.7109375" customWidth="1"/>
    <col min="12" max="12" width="16.85546875" customWidth="1"/>
    <col min="13" max="13" width="18.5703125" customWidth="1"/>
    <col min="14" max="14" width="15.7109375" customWidth="1"/>
    <col min="15" max="15" width="14.140625" customWidth="1"/>
    <col min="16" max="16" width="15.7109375" customWidth="1"/>
    <col min="17" max="17" width="13.85546875" customWidth="1"/>
    <col min="18" max="18" width="14.7109375" customWidth="1"/>
    <col min="19" max="19" width="17.7109375" customWidth="1"/>
    <col min="20" max="20" width="19.5703125" customWidth="1"/>
    <col min="21" max="22" width="14" customWidth="1"/>
    <col min="23" max="23" width="15.5703125" customWidth="1"/>
    <col min="24" max="24" width="14.85546875" customWidth="1"/>
    <col min="25" max="25" width="17.28515625" customWidth="1"/>
    <col min="26" max="27" width="14.7109375" customWidth="1"/>
    <col min="28" max="28" width="15.5703125" customWidth="1"/>
    <col min="29" max="31" width="15.42578125" customWidth="1"/>
    <col min="32" max="32" width="15.7109375" customWidth="1"/>
    <col min="33" max="35" width="16.7109375" customWidth="1"/>
    <col min="36" max="36" width="23.42578125" customWidth="1"/>
    <col min="37" max="37" width="16.7109375" customWidth="1"/>
    <col min="38" max="38" width="17.85546875" customWidth="1"/>
    <col min="39" max="39" width="21.140625" customWidth="1"/>
    <col min="106" max="106" width="12.42578125" bestFit="1" customWidth="1"/>
    <col min="158" max="158" width="9.140625" customWidth="1"/>
    <col min="159" max="159" width="18" customWidth="1"/>
    <col min="160" max="160" width="8.5703125" customWidth="1"/>
    <col min="163" max="163" width="33.5703125" customWidth="1"/>
    <col min="164" max="164" width="18.85546875" customWidth="1"/>
    <col min="165" max="165" width="17.5703125" customWidth="1"/>
    <col min="170" max="172" width="14.85546875" customWidth="1"/>
    <col min="180" max="182" width="14.85546875" customWidth="1"/>
    <col min="190" max="192" width="14.85546875" customWidth="1"/>
    <col min="200" max="202" width="14.85546875" customWidth="1"/>
    <col min="210" max="212" width="14.85546875" customWidth="1"/>
    <col min="220" max="222" width="14.85546875" customWidth="1"/>
    <col min="230" max="232" width="14.85546875" customWidth="1"/>
    <col min="240" max="242" width="14.85546875" customWidth="1"/>
    <col min="250" max="252" width="14.85546875" customWidth="1"/>
    <col min="260" max="262" width="14.85546875" customWidth="1"/>
    <col min="270" max="272" width="14.85546875" customWidth="1"/>
    <col min="280" max="282" width="14.85546875" customWidth="1"/>
    <col min="283" max="284" width="14.7109375" customWidth="1"/>
    <col min="287" max="287" width="13.28515625" customWidth="1"/>
    <col min="288" max="290" width="16.7109375" customWidth="1"/>
    <col min="291" max="291" width="14.28515625" customWidth="1"/>
    <col min="292" max="292" width="16.85546875" customWidth="1"/>
    <col min="293" max="293" width="20.5703125" customWidth="1"/>
    <col min="294" max="294" width="17.85546875" customWidth="1"/>
    <col min="295" max="295" width="21.140625" customWidth="1"/>
    <col min="414" max="414" width="9.140625" customWidth="1"/>
    <col min="415" max="415" width="18" customWidth="1"/>
    <col min="416" max="416" width="8.5703125" customWidth="1"/>
    <col min="419" max="419" width="33.5703125" customWidth="1"/>
    <col min="420" max="420" width="18.85546875" customWidth="1"/>
    <col min="421" max="421" width="17.5703125" customWidth="1"/>
    <col min="426" max="428" width="14.85546875" customWidth="1"/>
    <col min="436" max="438" width="14.85546875" customWidth="1"/>
    <col min="446" max="448" width="14.85546875" customWidth="1"/>
    <col min="456" max="458" width="14.85546875" customWidth="1"/>
    <col min="466" max="468" width="14.85546875" customWidth="1"/>
    <col min="476" max="478" width="14.85546875" customWidth="1"/>
    <col min="486" max="488" width="14.85546875" customWidth="1"/>
    <col min="496" max="498" width="14.85546875" customWidth="1"/>
    <col min="506" max="508" width="14.85546875" customWidth="1"/>
    <col min="516" max="518" width="14.85546875" customWidth="1"/>
    <col min="526" max="528" width="14.85546875" customWidth="1"/>
    <col min="536" max="538" width="14.85546875" customWidth="1"/>
    <col min="539" max="540" width="14.7109375" customWidth="1"/>
    <col min="543" max="543" width="13.28515625" customWidth="1"/>
    <col min="544" max="546" width="16.7109375" customWidth="1"/>
    <col min="547" max="547" width="14.28515625" customWidth="1"/>
    <col min="548" max="548" width="16.85546875" customWidth="1"/>
    <col min="549" max="549" width="20.5703125" customWidth="1"/>
    <col min="550" max="550" width="17.85546875" customWidth="1"/>
    <col min="551" max="551" width="21.140625" customWidth="1"/>
    <col min="670" max="670" width="9.140625" customWidth="1"/>
    <col min="671" max="671" width="18" customWidth="1"/>
    <col min="672" max="672" width="8.5703125" customWidth="1"/>
    <col min="675" max="675" width="33.5703125" customWidth="1"/>
    <col min="676" max="676" width="18.85546875" customWidth="1"/>
    <col min="677" max="677" width="17.5703125" customWidth="1"/>
    <col min="682" max="684" width="14.85546875" customWidth="1"/>
    <col min="692" max="694" width="14.85546875" customWidth="1"/>
    <col min="702" max="704" width="14.85546875" customWidth="1"/>
    <col min="712" max="714" width="14.85546875" customWidth="1"/>
    <col min="722" max="724" width="14.85546875" customWidth="1"/>
    <col min="732" max="734" width="14.85546875" customWidth="1"/>
    <col min="742" max="744" width="14.85546875" customWidth="1"/>
    <col min="752" max="754" width="14.85546875" customWidth="1"/>
    <col min="762" max="764" width="14.85546875" customWidth="1"/>
    <col min="772" max="774" width="14.85546875" customWidth="1"/>
    <col min="782" max="784" width="14.85546875" customWidth="1"/>
    <col min="792" max="794" width="14.85546875" customWidth="1"/>
    <col min="795" max="796" width="14.7109375" customWidth="1"/>
    <col min="799" max="799" width="13.28515625" customWidth="1"/>
    <col min="800" max="802" width="16.7109375" customWidth="1"/>
    <col min="803" max="803" width="14.28515625" customWidth="1"/>
    <col min="804" max="804" width="16.85546875" customWidth="1"/>
    <col min="805" max="805" width="20.5703125" customWidth="1"/>
    <col min="806" max="806" width="17.85546875" customWidth="1"/>
    <col min="807" max="807" width="21.140625" customWidth="1"/>
    <col min="926" max="926" width="9.140625" customWidth="1"/>
    <col min="927" max="927" width="18" customWidth="1"/>
    <col min="928" max="928" width="8.5703125" customWidth="1"/>
    <col min="931" max="931" width="33.5703125" customWidth="1"/>
    <col min="932" max="932" width="18.85546875" customWidth="1"/>
    <col min="933" max="933" width="17.5703125" customWidth="1"/>
    <col min="938" max="940" width="14.85546875" customWidth="1"/>
    <col min="948" max="950" width="14.85546875" customWidth="1"/>
    <col min="958" max="960" width="14.85546875" customWidth="1"/>
    <col min="968" max="970" width="14.85546875" customWidth="1"/>
    <col min="978" max="980" width="14.85546875" customWidth="1"/>
    <col min="988" max="990" width="14.85546875" customWidth="1"/>
    <col min="998" max="1000" width="14.85546875" customWidth="1"/>
    <col min="1008" max="1010" width="14.85546875" customWidth="1"/>
    <col min="1018" max="1020" width="14.85546875" customWidth="1"/>
    <col min="1028" max="1030" width="14.85546875" customWidth="1"/>
    <col min="1038" max="1040" width="14.85546875" customWidth="1"/>
    <col min="1048" max="1050" width="14.85546875" customWidth="1"/>
    <col min="1051" max="1052" width="14.7109375" customWidth="1"/>
    <col min="1055" max="1055" width="13.28515625" customWidth="1"/>
    <col min="1056" max="1058" width="16.7109375" customWidth="1"/>
    <col min="1059" max="1059" width="14.28515625" customWidth="1"/>
    <col min="1060" max="1060" width="16.85546875" customWidth="1"/>
    <col min="1061" max="1061" width="20.5703125" customWidth="1"/>
    <col min="1062" max="1062" width="17.85546875" customWidth="1"/>
    <col min="1063" max="1063" width="21.140625" customWidth="1"/>
    <col min="1182" max="1182" width="9.140625" customWidth="1"/>
    <col min="1183" max="1183" width="18" customWidth="1"/>
    <col min="1184" max="1184" width="8.5703125" customWidth="1"/>
    <col min="1187" max="1187" width="33.5703125" customWidth="1"/>
    <col min="1188" max="1188" width="18.85546875" customWidth="1"/>
    <col min="1189" max="1189" width="17.5703125" customWidth="1"/>
    <col min="1194" max="1196" width="14.85546875" customWidth="1"/>
    <col min="1204" max="1206" width="14.85546875" customWidth="1"/>
    <col min="1214" max="1216" width="14.85546875" customWidth="1"/>
    <col min="1224" max="1226" width="14.85546875" customWidth="1"/>
    <col min="1234" max="1236" width="14.85546875" customWidth="1"/>
    <col min="1244" max="1246" width="14.85546875" customWidth="1"/>
    <col min="1254" max="1256" width="14.85546875" customWidth="1"/>
    <col min="1264" max="1266" width="14.85546875" customWidth="1"/>
    <col min="1274" max="1276" width="14.85546875" customWidth="1"/>
    <col min="1284" max="1286" width="14.85546875" customWidth="1"/>
    <col min="1294" max="1296" width="14.85546875" customWidth="1"/>
    <col min="1304" max="1306" width="14.85546875" customWidth="1"/>
    <col min="1307" max="1308" width="14.7109375" customWidth="1"/>
    <col min="1311" max="1311" width="13.28515625" customWidth="1"/>
    <col min="1312" max="1314" width="16.7109375" customWidth="1"/>
    <col min="1315" max="1315" width="14.28515625" customWidth="1"/>
    <col min="1316" max="1316" width="16.85546875" customWidth="1"/>
    <col min="1317" max="1317" width="20.5703125" customWidth="1"/>
    <col min="1318" max="1318" width="17.85546875" customWidth="1"/>
    <col min="1319" max="1319" width="21.140625" customWidth="1"/>
    <col min="1438" max="1438" width="9.140625" customWidth="1"/>
    <col min="1439" max="1439" width="18" customWidth="1"/>
    <col min="1440" max="1440" width="8.5703125" customWidth="1"/>
    <col min="1443" max="1443" width="33.5703125" customWidth="1"/>
    <col min="1444" max="1444" width="18.85546875" customWidth="1"/>
    <col min="1445" max="1445" width="17.5703125" customWidth="1"/>
    <col min="1450" max="1452" width="14.85546875" customWidth="1"/>
    <col min="1460" max="1462" width="14.85546875" customWidth="1"/>
    <col min="1470" max="1472" width="14.85546875" customWidth="1"/>
    <col min="1480" max="1482" width="14.85546875" customWidth="1"/>
    <col min="1490" max="1492" width="14.85546875" customWidth="1"/>
    <col min="1500" max="1502" width="14.85546875" customWidth="1"/>
    <col min="1510" max="1512" width="14.85546875" customWidth="1"/>
    <col min="1520" max="1522" width="14.85546875" customWidth="1"/>
    <col min="1530" max="1532" width="14.85546875" customWidth="1"/>
    <col min="1540" max="1542" width="14.85546875" customWidth="1"/>
    <col min="1550" max="1552" width="14.85546875" customWidth="1"/>
    <col min="1560" max="1562" width="14.85546875" customWidth="1"/>
    <col min="1563" max="1564" width="14.7109375" customWidth="1"/>
    <col min="1567" max="1567" width="13.28515625" customWidth="1"/>
    <col min="1568" max="1570" width="16.7109375" customWidth="1"/>
    <col min="1571" max="1571" width="14.28515625" customWidth="1"/>
    <col min="1572" max="1572" width="16.85546875" customWidth="1"/>
    <col min="1573" max="1573" width="20.5703125" customWidth="1"/>
    <col min="1574" max="1574" width="17.85546875" customWidth="1"/>
    <col min="1575" max="1575" width="21.140625" customWidth="1"/>
    <col min="1694" max="1694" width="9.140625" customWidth="1"/>
    <col min="1695" max="1695" width="18" customWidth="1"/>
    <col min="1696" max="1696" width="8.5703125" customWidth="1"/>
    <col min="1699" max="1699" width="33.5703125" customWidth="1"/>
    <col min="1700" max="1700" width="18.85546875" customWidth="1"/>
    <col min="1701" max="1701" width="17.5703125" customWidth="1"/>
    <col min="1706" max="1708" width="14.85546875" customWidth="1"/>
    <col min="1716" max="1718" width="14.85546875" customWidth="1"/>
    <col min="1726" max="1728" width="14.85546875" customWidth="1"/>
    <col min="1736" max="1738" width="14.85546875" customWidth="1"/>
    <col min="1746" max="1748" width="14.85546875" customWidth="1"/>
    <col min="1756" max="1758" width="14.85546875" customWidth="1"/>
    <col min="1766" max="1768" width="14.85546875" customWidth="1"/>
    <col min="1776" max="1778" width="14.85546875" customWidth="1"/>
    <col min="1786" max="1788" width="14.85546875" customWidth="1"/>
    <col min="1796" max="1798" width="14.85546875" customWidth="1"/>
    <col min="1806" max="1808" width="14.85546875" customWidth="1"/>
    <col min="1816" max="1818" width="14.85546875" customWidth="1"/>
    <col min="1819" max="1820" width="14.7109375" customWidth="1"/>
    <col min="1823" max="1823" width="13.28515625" customWidth="1"/>
    <col min="1824" max="1826" width="16.7109375" customWidth="1"/>
    <col min="1827" max="1827" width="14.28515625" customWidth="1"/>
    <col min="1828" max="1828" width="16.85546875" customWidth="1"/>
    <col min="1829" max="1829" width="20.5703125" customWidth="1"/>
    <col min="1830" max="1830" width="17.85546875" customWidth="1"/>
    <col min="1831" max="1831" width="21.140625" customWidth="1"/>
    <col min="1950" max="1950" width="9.140625" customWidth="1"/>
    <col min="1951" max="1951" width="18" customWidth="1"/>
    <col min="1952" max="1952" width="8.5703125" customWidth="1"/>
    <col min="1955" max="1955" width="33.5703125" customWidth="1"/>
    <col min="1956" max="1956" width="18.85546875" customWidth="1"/>
    <col min="1957" max="1957" width="17.5703125" customWidth="1"/>
    <col min="1962" max="1964" width="14.85546875" customWidth="1"/>
    <col min="1972" max="1974" width="14.85546875" customWidth="1"/>
    <col min="1982" max="1984" width="14.85546875" customWidth="1"/>
    <col min="1992" max="1994" width="14.85546875" customWidth="1"/>
    <col min="2002" max="2004" width="14.85546875" customWidth="1"/>
    <col min="2012" max="2014" width="14.85546875" customWidth="1"/>
    <col min="2022" max="2024" width="14.85546875" customWidth="1"/>
    <col min="2032" max="2034" width="14.85546875" customWidth="1"/>
    <col min="2042" max="2044" width="14.85546875" customWidth="1"/>
    <col min="2052" max="2054" width="14.85546875" customWidth="1"/>
    <col min="2062" max="2064" width="14.85546875" customWidth="1"/>
    <col min="2072" max="2074" width="14.85546875" customWidth="1"/>
    <col min="2075" max="2076" width="14.7109375" customWidth="1"/>
    <col min="2079" max="2079" width="13.28515625" customWidth="1"/>
    <col min="2080" max="2082" width="16.7109375" customWidth="1"/>
    <col min="2083" max="2083" width="14.28515625" customWidth="1"/>
    <col min="2084" max="2084" width="16.85546875" customWidth="1"/>
    <col min="2085" max="2085" width="20.5703125" customWidth="1"/>
    <col min="2086" max="2086" width="17.85546875" customWidth="1"/>
    <col min="2087" max="2087" width="21.140625" customWidth="1"/>
    <col min="2206" max="2206" width="9.140625" customWidth="1"/>
    <col min="2207" max="2207" width="18" customWidth="1"/>
    <col min="2208" max="2208" width="8.5703125" customWidth="1"/>
    <col min="2211" max="2211" width="33.5703125" customWidth="1"/>
    <col min="2212" max="2212" width="18.85546875" customWidth="1"/>
    <col min="2213" max="2213" width="17.5703125" customWidth="1"/>
    <col min="2218" max="2220" width="14.85546875" customWidth="1"/>
    <col min="2228" max="2230" width="14.85546875" customWidth="1"/>
    <col min="2238" max="2240" width="14.85546875" customWidth="1"/>
    <col min="2248" max="2250" width="14.85546875" customWidth="1"/>
    <col min="2258" max="2260" width="14.85546875" customWidth="1"/>
    <col min="2268" max="2270" width="14.85546875" customWidth="1"/>
    <col min="2278" max="2280" width="14.85546875" customWidth="1"/>
    <col min="2288" max="2290" width="14.85546875" customWidth="1"/>
    <col min="2298" max="2300" width="14.85546875" customWidth="1"/>
    <col min="2308" max="2310" width="14.85546875" customWidth="1"/>
    <col min="2318" max="2320" width="14.85546875" customWidth="1"/>
    <col min="2328" max="2330" width="14.85546875" customWidth="1"/>
    <col min="2331" max="2332" width="14.7109375" customWidth="1"/>
    <col min="2335" max="2335" width="13.28515625" customWidth="1"/>
    <col min="2336" max="2338" width="16.7109375" customWidth="1"/>
    <col min="2339" max="2339" width="14.28515625" customWidth="1"/>
    <col min="2340" max="2340" width="16.85546875" customWidth="1"/>
    <col min="2341" max="2341" width="20.5703125" customWidth="1"/>
    <col min="2342" max="2342" width="17.85546875" customWidth="1"/>
    <col min="2343" max="2343" width="21.140625" customWidth="1"/>
    <col min="2462" max="2462" width="9.140625" customWidth="1"/>
    <col min="2463" max="2463" width="18" customWidth="1"/>
    <col min="2464" max="2464" width="8.5703125" customWidth="1"/>
    <col min="2467" max="2467" width="33.5703125" customWidth="1"/>
    <col min="2468" max="2468" width="18.85546875" customWidth="1"/>
    <col min="2469" max="2469" width="17.5703125" customWidth="1"/>
    <col min="2474" max="2476" width="14.85546875" customWidth="1"/>
    <col min="2484" max="2486" width="14.85546875" customWidth="1"/>
    <col min="2494" max="2496" width="14.85546875" customWidth="1"/>
    <col min="2504" max="2506" width="14.85546875" customWidth="1"/>
    <col min="2514" max="2516" width="14.85546875" customWidth="1"/>
    <col min="2524" max="2526" width="14.85546875" customWidth="1"/>
    <col min="2534" max="2536" width="14.85546875" customWidth="1"/>
    <col min="2544" max="2546" width="14.85546875" customWidth="1"/>
    <col min="2554" max="2556" width="14.85546875" customWidth="1"/>
    <col min="2564" max="2566" width="14.85546875" customWidth="1"/>
    <col min="2574" max="2576" width="14.85546875" customWidth="1"/>
    <col min="2584" max="2586" width="14.85546875" customWidth="1"/>
    <col min="2587" max="2588" width="14.7109375" customWidth="1"/>
    <col min="2591" max="2591" width="13.28515625" customWidth="1"/>
    <col min="2592" max="2594" width="16.7109375" customWidth="1"/>
    <col min="2595" max="2595" width="14.28515625" customWidth="1"/>
    <col min="2596" max="2596" width="16.85546875" customWidth="1"/>
    <col min="2597" max="2597" width="20.5703125" customWidth="1"/>
    <col min="2598" max="2598" width="17.85546875" customWidth="1"/>
    <col min="2599" max="2599" width="21.140625" customWidth="1"/>
    <col min="2718" max="2718" width="9.140625" customWidth="1"/>
    <col min="2719" max="2719" width="18" customWidth="1"/>
    <col min="2720" max="2720" width="8.5703125" customWidth="1"/>
    <col min="2723" max="2723" width="33.5703125" customWidth="1"/>
    <col min="2724" max="2724" width="18.85546875" customWidth="1"/>
    <col min="2725" max="2725" width="17.5703125" customWidth="1"/>
    <col min="2730" max="2732" width="14.85546875" customWidth="1"/>
    <col min="2740" max="2742" width="14.85546875" customWidth="1"/>
    <col min="2750" max="2752" width="14.85546875" customWidth="1"/>
    <col min="2760" max="2762" width="14.85546875" customWidth="1"/>
    <col min="2770" max="2772" width="14.85546875" customWidth="1"/>
    <col min="2780" max="2782" width="14.85546875" customWidth="1"/>
    <col min="2790" max="2792" width="14.85546875" customWidth="1"/>
    <col min="2800" max="2802" width="14.85546875" customWidth="1"/>
    <col min="2810" max="2812" width="14.85546875" customWidth="1"/>
    <col min="2820" max="2822" width="14.85546875" customWidth="1"/>
    <col min="2830" max="2832" width="14.85546875" customWidth="1"/>
    <col min="2840" max="2842" width="14.85546875" customWidth="1"/>
    <col min="2843" max="2844" width="14.7109375" customWidth="1"/>
    <col min="2847" max="2847" width="13.28515625" customWidth="1"/>
    <col min="2848" max="2850" width="16.7109375" customWidth="1"/>
    <col min="2851" max="2851" width="14.28515625" customWidth="1"/>
    <col min="2852" max="2852" width="16.85546875" customWidth="1"/>
    <col min="2853" max="2853" width="20.5703125" customWidth="1"/>
    <col min="2854" max="2854" width="17.85546875" customWidth="1"/>
    <col min="2855" max="2855" width="21.140625" customWidth="1"/>
    <col min="2974" max="2974" width="9.140625" customWidth="1"/>
    <col min="2975" max="2975" width="18" customWidth="1"/>
    <col min="2976" max="2976" width="8.5703125" customWidth="1"/>
    <col min="2979" max="2979" width="33.5703125" customWidth="1"/>
    <col min="2980" max="2980" width="18.85546875" customWidth="1"/>
    <col min="2981" max="2981" width="17.5703125" customWidth="1"/>
    <col min="2986" max="2988" width="14.85546875" customWidth="1"/>
    <col min="2996" max="2998" width="14.85546875" customWidth="1"/>
    <col min="3006" max="3008" width="14.85546875" customWidth="1"/>
    <col min="3016" max="3018" width="14.85546875" customWidth="1"/>
    <col min="3026" max="3028" width="14.85546875" customWidth="1"/>
    <col min="3036" max="3038" width="14.85546875" customWidth="1"/>
    <col min="3046" max="3048" width="14.85546875" customWidth="1"/>
    <col min="3056" max="3058" width="14.85546875" customWidth="1"/>
    <col min="3066" max="3068" width="14.85546875" customWidth="1"/>
    <col min="3076" max="3078" width="14.85546875" customWidth="1"/>
    <col min="3086" max="3088" width="14.85546875" customWidth="1"/>
    <col min="3096" max="3098" width="14.85546875" customWidth="1"/>
    <col min="3099" max="3100" width="14.7109375" customWidth="1"/>
    <col min="3103" max="3103" width="13.28515625" customWidth="1"/>
    <col min="3104" max="3106" width="16.7109375" customWidth="1"/>
    <col min="3107" max="3107" width="14.28515625" customWidth="1"/>
    <col min="3108" max="3108" width="16.85546875" customWidth="1"/>
    <col min="3109" max="3109" width="20.5703125" customWidth="1"/>
    <col min="3110" max="3110" width="17.85546875" customWidth="1"/>
    <col min="3111" max="3111" width="21.140625" customWidth="1"/>
    <col min="3230" max="3230" width="9.140625" customWidth="1"/>
    <col min="3231" max="3231" width="18" customWidth="1"/>
    <col min="3232" max="3232" width="8.5703125" customWidth="1"/>
    <col min="3235" max="3235" width="33.5703125" customWidth="1"/>
    <col min="3236" max="3236" width="18.85546875" customWidth="1"/>
    <col min="3237" max="3237" width="17.5703125" customWidth="1"/>
    <col min="3242" max="3244" width="14.85546875" customWidth="1"/>
    <col min="3252" max="3254" width="14.85546875" customWidth="1"/>
    <col min="3262" max="3264" width="14.85546875" customWidth="1"/>
    <col min="3272" max="3274" width="14.85546875" customWidth="1"/>
    <col min="3282" max="3284" width="14.85546875" customWidth="1"/>
    <col min="3292" max="3294" width="14.85546875" customWidth="1"/>
    <col min="3302" max="3304" width="14.85546875" customWidth="1"/>
    <col min="3312" max="3314" width="14.85546875" customWidth="1"/>
    <col min="3322" max="3324" width="14.85546875" customWidth="1"/>
    <col min="3332" max="3334" width="14.85546875" customWidth="1"/>
    <col min="3342" max="3344" width="14.85546875" customWidth="1"/>
    <col min="3352" max="3354" width="14.85546875" customWidth="1"/>
    <col min="3355" max="3356" width="14.7109375" customWidth="1"/>
    <col min="3359" max="3359" width="13.28515625" customWidth="1"/>
    <col min="3360" max="3362" width="16.7109375" customWidth="1"/>
    <col min="3363" max="3363" width="14.28515625" customWidth="1"/>
    <col min="3364" max="3364" width="16.85546875" customWidth="1"/>
    <col min="3365" max="3365" width="20.5703125" customWidth="1"/>
    <col min="3366" max="3366" width="17.85546875" customWidth="1"/>
    <col min="3367" max="3367" width="21.140625" customWidth="1"/>
    <col min="3486" max="3486" width="9.140625" customWidth="1"/>
    <col min="3487" max="3487" width="18" customWidth="1"/>
    <col min="3488" max="3488" width="8.5703125" customWidth="1"/>
    <col min="3491" max="3491" width="33.5703125" customWidth="1"/>
    <col min="3492" max="3492" width="18.85546875" customWidth="1"/>
    <col min="3493" max="3493" width="17.5703125" customWidth="1"/>
    <col min="3498" max="3500" width="14.85546875" customWidth="1"/>
    <col min="3508" max="3510" width="14.85546875" customWidth="1"/>
    <col min="3518" max="3520" width="14.85546875" customWidth="1"/>
    <col min="3528" max="3530" width="14.85546875" customWidth="1"/>
    <col min="3538" max="3540" width="14.85546875" customWidth="1"/>
    <col min="3548" max="3550" width="14.85546875" customWidth="1"/>
    <col min="3558" max="3560" width="14.85546875" customWidth="1"/>
    <col min="3568" max="3570" width="14.85546875" customWidth="1"/>
    <col min="3578" max="3580" width="14.85546875" customWidth="1"/>
    <col min="3588" max="3590" width="14.85546875" customWidth="1"/>
    <col min="3598" max="3600" width="14.85546875" customWidth="1"/>
    <col min="3608" max="3610" width="14.85546875" customWidth="1"/>
    <col min="3611" max="3612" width="14.7109375" customWidth="1"/>
    <col min="3615" max="3615" width="13.28515625" customWidth="1"/>
    <col min="3616" max="3618" width="16.7109375" customWidth="1"/>
    <col min="3619" max="3619" width="14.28515625" customWidth="1"/>
    <col min="3620" max="3620" width="16.85546875" customWidth="1"/>
    <col min="3621" max="3621" width="20.5703125" customWidth="1"/>
    <col min="3622" max="3622" width="17.85546875" customWidth="1"/>
    <col min="3623" max="3623" width="21.140625" customWidth="1"/>
    <col min="3742" max="3742" width="9.140625" customWidth="1"/>
    <col min="3743" max="3743" width="18" customWidth="1"/>
    <col min="3744" max="3744" width="8.5703125" customWidth="1"/>
    <col min="3747" max="3747" width="33.5703125" customWidth="1"/>
    <col min="3748" max="3748" width="18.85546875" customWidth="1"/>
    <col min="3749" max="3749" width="17.5703125" customWidth="1"/>
    <col min="3754" max="3756" width="14.85546875" customWidth="1"/>
    <col min="3764" max="3766" width="14.85546875" customWidth="1"/>
    <col min="3774" max="3776" width="14.85546875" customWidth="1"/>
    <col min="3784" max="3786" width="14.85546875" customWidth="1"/>
    <col min="3794" max="3796" width="14.85546875" customWidth="1"/>
    <col min="3804" max="3806" width="14.85546875" customWidth="1"/>
    <col min="3814" max="3816" width="14.85546875" customWidth="1"/>
    <col min="3824" max="3826" width="14.85546875" customWidth="1"/>
    <col min="3834" max="3836" width="14.85546875" customWidth="1"/>
    <col min="3844" max="3846" width="14.85546875" customWidth="1"/>
    <col min="3854" max="3856" width="14.85546875" customWidth="1"/>
    <col min="3864" max="3866" width="14.85546875" customWidth="1"/>
    <col min="3867" max="3868" width="14.7109375" customWidth="1"/>
    <col min="3871" max="3871" width="13.28515625" customWidth="1"/>
    <col min="3872" max="3874" width="16.7109375" customWidth="1"/>
    <col min="3875" max="3875" width="14.28515625" customWidth="1"/>
    <col min="3876" max="3876" width="16.85546875" customWidth="1"/>
    <col min="3877" max="3877" width="20.5703125" customWidth="1"/>
    <col min="3878" max="3878" width="17.85546875" customWidth="1"/>
    <col min="3879" max="3879" width="21.140625" customWidth="1"/>
    <col min="3998" max="3998" width="9.140625" customWidth="1"/>
    <col min="3999" max="3999" width="18" customWidth="1"/>
    <col min="4000" max="4000" width="8.5703125" customWidth="1"/>
    <col min="4003" max="4003" width="33.5703125" customWidth="1"/>
    <col min="4004" max="4004" width="18.85546875" customWidth="1"/>
    <col min="4005" max="4005" width="17.5703125" customWidth="1"/>
    <col min="4010" max="4012" width="14.85546875" customWidth="1"/>
    <col min="4020" max="4022" width="14.85546875" customWidth="1"/>
    <col min="4030" max="4032" width="14.85546875" customWidth="1"/>
    <col min="4040" max="4042" width="14.85546875" customWidth="1"/>
    <col min="4050" max="4052" width="14.85546875" customWidth="1"/>
    <col min="4060" max="4062" width="14.85546875" customWidth="1"/>
    <col min="4070" max="4072" width="14.85546875" customWidth="1"/>
    <col min="4080" max="4082" width="14.85546875" customWidth="1"/>
    <col min="4090" max="4092" width="14.85546875" customWidth="1"/>
    <col min="4100" max="4102" width="14.85546875" customWidth="1"/>
    <col min="4110" max="4112" width="14.85546875" customWidth="1"/>
    <col min="4120" max="4122" width="14.85546875" customWidth="1"/>
    <col min="4123" max="4124" width="14.7109375" customWidth="1"/>
    <col min="4127" max="4127" width="13.28515625" customWidth="1"/>
    <col min="4128" max="4130" width="16.7109375" customWidth="1"/>
    <col min="4131" max="4131" width="14.28515625" customWidth="1"/>
    <col min="4132" max="4132" width="16.85546875" customWidth="1"/>
    <col min="4133" max="4133" width="20.5703125" customWidth="1"/>
    <col min="4134" max="4134" width="17.85546875" customWidth="1"/>
    <col min="4135" max="4135" width="21.140625" customWidth="1"/>
    <col min="4254" max="4254" width="9.140625" customWidth="1"/>
    <col min="4255" max="4255" width="18" customWidth="1"/>
    <col min="4256" max="4256" width="8.5703125" customWidth="1"/>
    <col min="4259" max="4259" width="33.5703125" customWidth="1"/>
    <col min="4260" max="4260" width="18.85546875" customWidth="1"/>
    <col min="4261" max="4261" width="17.5703125" customWidth="1"/>
    <col min="4266" max="4268" width="14.85546875" customWidth="1"/>
    <col min="4276" max="4278" width="14.85546875" customWidth="1"/>
    <col min="4286" max="4288" width="14.85546875" customWidth="1"/>
    <col min="4296" max="4298" width="14.85546875" customWidth="1"/>
    <col min="4306" max="4308" width="14.85546875" customWidth="1"/>
    <col min="4316" max="4318" width="14.85546875" customWidth="1"/>
    <col min="4326" max="4328" width="14.85546875" customWidth="1"/>
    <col min="4336" max="4338" width="14.85546875" customWidth="1"/>
    <col min="4346" max="4348" width="14.85546875" customWidth="1"/>
    <col min="4356" max="4358" width="14.85546875" customWidth="1"/>
    <col min="4366" max="4368" width="14.85546875" customWidth="1"/>
    <col min="4376" max="4378" width="14.85546875" customWidth="1"/>
    <col min="4379" max="4380" width="14.7109375" customWidth="1"/>
    <col min="4383" max="4383" width="13.28515625" customWidth="1"/>
    <col min="4384" max="4386" width="16.7109375" customWidth="1"/>
    <col min="4387" max="4387" width="14.28515625" customWidth="1"/>
    <col min="4388" max="4388" width="16.85546875" customWidth="1"/>
    <col min="4389" max="4389" width="20.5703125" customWidth="1"/>
    <col min="4390" max="4390" width="17.85546875" customWidth="1"/>
    <col min="4391" max="4391" width="21.140625" customWidth="1"/>
    <col min="4510" max="4510" width="9.140625" customWidth="1"/>
    <col min="4511" max="4511" width="18" customWidth="1"/>
    <col min="4512" max="4512" width="8.5703125" customWidth="1"/>
    <col min="4515" max="4515" width="33.5703125" customWidth="1"/>
    <col min="4516" max="4516" width="18.85546875" customWidth="1"/>
    <col min="4517" max="4517" width="17.5703125" customWidth="1"/>
    <col min="4522" max="4524" width="14.85546875" customWidth="1"/>
    <col min="4532" max="4534" width="14.85546875" customWidth="1"/>
    <col min="4542" max="4544" width="14.85546875" customWidth="1"/>
    <col min="4552" max="4554" width="14.85546875" customWidth="1"/>
    <col min="4562" max="4564" width="14.85546875" customWidth="1"/>
    <col min="4572" max="4574" width="14.85546875" customWidth="1"/>
    <col min="4582" max="4584" width="14.85546875" customWidth="1"/>
    <col min="4592" max="4594" width="14.85546875" customWidth="1"/>
    <col min="4602" max="4604" width="14.85546875" customWidth="1"/>
    <col min="4612" max="4614" width="14.85546875" customWidth="1"/>
    <col min="4622" max="4624" width="14.85546875" customWidth="1"/>
    <col min="4632" max="4634" width="14.85546875" customWidth="1"/>
    <col min="4635" max="4636" width="14.7109375" customWidth="1"/>
    <col min="4639" max="4639" width="13.28515625" customWidth="1"/>
    <col min="4640" max="4642" width="16.7109375" customWidth="1"/>
    <col min="4643" max="4643" width="14.28515625" customWidth="1"/>
    <col min="4644" max="4644" width="16.85546875" customWidth="1"/>
    <col min="4645" max="4645" width="20.5703125" customWidth="1"/>
    <col min="4646" max="4646" width="17.85546875" customWidth="1"/>
    <col min="4647" max="4647" width="21.140625" customWidth="1"/>
    <col min="4766" max="4766" width="9.140625" customWidth="1"/>
    <col min="4767" max="4767" width="18" customWidth="1"/>
    <col min="4768" max="4768" width="8.5703125" customWidth="1"/>
    <col min="4771" max="4771" width="33.5703125" customWidth="1"/>
    <col min="4772" max="4772" width="18.85546875" customWidth="1"/>
    <col min="4773" max="4773" width="17.5703125" customWidth="1"/>
    <col min="4778" max="4780" width="14.85546875" customWidth="1"/>
    <col min="4788" max="4790" width="14.85546875" customWidth="1"/>
    <col min="4798" max="4800" width="14.85546875" customWidth="1"/>
    <col min="4808" max="4810" width="14.85546875" customWidth="1"/>
    <col min="4818" max="4820" width="14.85546875" customWidth="1"/>
    <col min="4828" max="4830" width="14.85546875" customWidth="1"/>
    <col min="4838" max="4840" width="14.85546875" customWidth="1"/>
    <col min="4848" max="4850" width="14.85546875" customWidth="1"/>
    <col min="4858" max="4860" width="14.85546875" customWidth="1"/>
    <col min="4868" max="4870" width="14.85546875" customWidth="1"/>
    <col min="4878" max="4880" width="14.85546875" customWidth="1"/>
    <col min="4888" max="4890" width="14.85546875" customWidth="1"/>
    <col min="4891" max="4892" width="14.7109375" customWidth="1"/>
    <col min="4895" max="4895" width="13.28515625" customWidth="1"/>
    <col min="4896" max="4898" width="16.7109375" customWidth="1"/>
    <col min="4899" max="4899" width="14.28515625" customWidth="1"/>
    <col min="4900" max="4900" width="16.85546875" customWidth="1"/>
    <col min="4901" max="4901" width="20.5703125" customWidth="1"/>
    <col min="4902" max="4902" width="17.85546875" customWidth="1"/>
    <col min="4903" max="4903" width="21.140625" customWidth="1"/>
    <col min="5022" max="5022" width="9.140625" customWidth="1"/>
    <col min="5023" max="5023" width="18" customWidth="1"/>
    <col min="5024" max="5024" width="8.5703125" customWidth="1"/>
    <col min="5027" max="5027" width="33.5703125" customWidth="1"/>
    <col min="5028" max="5028" width="18.85546875" customWidth="1"/>
    <col min="5029" max="5029" width="17.5703125" customWidth="1"/>
    <col min="5034" max="5036" width="14.85546875" customWidth="1"/>
    <col min="5044" max="5046" width="14.85546875" customWidth="1"/>
    <col min="5054" max="5056" width="14.85546875" customWidth="1"/>
    <col min="5064" max="5066" width="14.85546875" customWidth="1"/>
    <col min="5074" max="5076" width="14.85546875" customWidth="1"/>
    <col min="5084" max="5086" width="14.85546875" customWidth="1"/>
    <col min="5094" max="5096" width="14.85546875" customWidth="1"/>
    <col min="5104" max="5106" width="14.85546875" customWidth="1"/>
    <col min="5114" max="5116" width="14.85546875" customWidth="1"/>
    <col min="5124" max="5126" width="14.85546875" customWidth="1"/>
    <col min="5134" max="5136" width="14.85546875" customWidth="1"/>
    <col min="5144" max="5146" width="14.85546875" customWidth="1"/>
    <col min="5147" max="5148" width="14.7109375" customWidth="1"/>
    <col min="5151" max="5151" width="13.28515625" customWidth="1"/>
    <col min="5152" max="5154" width="16.7109375" customWidth="1"/>
    <col min="5155" max="5155" width="14.28515625" customWidth="1"/>
    <col min="5156" max="5156" width="16.85546875" customWidth="1"/>
    <col min="5157" max="5157" width="20.5703125" customWidth="1"/>
    <col min="5158" max="5158" width="17.85546875" customWidth="1"/>
    <col min="5159" max="5159" width="21.140625" customWidth="1"/>
    <col min="5278" max="5278" width="9.140625" customWidth="1"/>
    <col min="5279" max="5279" width="18" customWidth="1"/>
    <col min="5280" max="5280" width="8.5703125" customWidth="1"/>
    <col min="5283" max="5283" width="33.5703125" customWidth="1"/>
    <col min="5284" max="5284" width="18.85546875" customWidth="1"/>
    <col min="5285" max="5285" width="17.5703125" customWidth="1"/>
    <col min="5290" max="5292" width="14.85546875" customWidth="1"/>
    <col min="5300" max="5302" width="14.85546875" customWidth="1"/>
    <col min="5310" max="5312" width="14.85546875" customWidth="1"/>
    <col min="5320" max="5322" width="14.85546875" customWidth="1"/>
    <col min="5330" max="5332" width="14.85546875" customWidth="1"/>
    <col min="5340" max="5342" width="14.85546875" customWidth="1"/>
    <col min="5350" max="5352" width="14.85546875" customWidth="1"/>
    <col min="5360" max="5362" width="14.85546875" customWidth="1"/>
    <col min="5370" max="5372" width="14.85546875" customWidth="1"/>
    <col min="5380" max="5382" width="14.85546875" customWidth="1"/>
    <col min="5390" max="5392" width="14.85546875" customWidth="1"/>
    <col min="5400" max="5402" width="14.85546875" customWidth="1"/>
    <col min="5403" max="5404" width="14.7109375" customWidth="1"/>
    <col min="5407" max="5407" width="13.28515625" customWidth="1"/>
    <col min="5408" max="5410" width="16.7109375" customWidth="1"/>
    <col min="5411" max="5411" width="14.28515625" customWidth="1"/>
    <col min="5412" max="5412" width="16.85546875" customWidth="1"/>
    <col min="5413" max="5413" width="20.5703125" customWidth="1"/>
    <col min="5414" max="5414" width="17.85546875" customWidth="1"/>
    <col min="5415" max="5415" width="21.140625" customWidth="1"/>
    <col min="5534" max="5534" width="9.140625" customWidth="1"/>
    <col min="5535" max="5535" width="18" customWidth="1"/>
    <col min="5536" max="5536" width="8.5703125" customWidth="1"/>
    <col min="5539" max="5539" width="33.5703125" customWidth="1"/>
    <col min="5540" max="5540" width="18.85546875" customWidth="1"/>
    <col min="5541" max="5541" width="17.5703125" customWidth="1"/>
    <col min="5546" max="5548" width="14.85546875" customWidth="1"/>
    <col min="5556" max="5558" width="14.85546875" customWidth="1"/>
    <col min="5566" max="5568" width="14.85546875" customWidth="1"/>
    <col min="5576" max="5578" width="14.85546875" customWidth="1"/>
    <col min="5586" max="5588" width="14.85546875" customWidth="1"/>
    <col min="5596" max="5598" width="14.85546875" customWidth="1"/>
    <col min="5606" max="5608" width="14.85546875" customWidth="1"/>
    <col min="5616" max="5618" width="14.85546875" customWidth="1"/>
    <col min="5626" max="5628" width="14.85546875" customWidth="1"/>
    <col min="5636" max="5638" width="14.85546875" customWidth="1"/>
    <col min="5646" max="5648" width="14.85546875" customWidth="1"/>
    <col min="5656" max="5658" width="14.85546875" customWidth="1"/>
    <col min="5659" max="5660" width="14.7109375" customWidth="1"/>
    <col min="5663" max="5663" width="13.28515625" customWidth="1"/>
    <col min="5664" max="5666" width="16.7109375" customWidth="1"/>
    <col min="5667" max="5667" width="14.28515625" customWidth="1"/>
    <col min="5668" max="5668" width="16.85546875" customWidth="1"/>
    <col min="5669" max="5669" width="20.5703125" customWidth="1"/>
    <col min="5670" max="5670" width="17.85546875" customWidth="1"/>
    <col min="5671" max="5671" width="21.140625" customWidth="1"/>
    <col min="5790" max="5790" width="9.140625" customWidth="1"/>
    <col min="5791" max="5791" width="18" customWidth="1"/>
    <col min="5792" max="5792" width="8.5703125" customWidth="1"/>
    <col min="5795" max="5795" width="33.5703125" customWidth="1"/>
    <col min="5796" max="5796" width="18.85546875" customWidth="1"/>
    <col min="5797" max="5797" width="17.5703125" customWidth="1"/>
    <col min="5802" max="5804" width="14.85546875" customWidth="1"/>
    <col min="5812" max="5814" width="14.85546875" customWidth="1"/>
    <col min="5822" max="5824" width="14.85546875" customWidth="1"/>
    <col min="5832" max="5834" width="14.85546875" customWidth="1"/>
    <col min="5842" max="5844" width="14.85546875" customWidth="1"/>
    <col min="5852" max="5854" width="14.85546875" customWidth="1"/>
    <col min="5862" max="5864" width="14.85546875" customWidth="1"/>
    <col min="5872" max="5874" width="14.85546875" customWidth="1"/>
    <col min="5882" max="5884" width="14.85546875" customWidth="1"/>
    <col min="5892" max="5894" width="14.85546875" customWidth="1"/>
    <col min="5902" max="5904" width="14.85546875" customWidth="1"/>
    <col min="5912" max="5914" width="14.85546875" customWidth="1"/>
    <col min="5915" max="5916" width="14.7109375" customWidth="1"/>
    <col min="5919" max="5919" width="13.28515625" customWidth="1"/>
    <col min="5920" max="5922" width="16.7109375" customWidth="1"/>
    <col min="5923" max="5923" width="14.28515625" customWidth="1"/>
    <col min="5924" max="5924" width="16.85546875" customWidth="1"/>
    <col min="5925" max="5925" width="20.5703125" customWidth="1"/>
    <col min="5926" max="5926" width="17.85546875" customWidth="1"/>
    <col min="5927" max="5927" width="21.140625" customWidth="1"/>
    <col min="6046" max="6046" width="9.140625" customWidth="1"/>
    <col min="6047" max="6047" width="18" customWidth="1"/>
    <col min="6048" max="6048" width="8.5703125" customWidth="1"/>
    <col min="6051" max="6051" width="33.5703125" customWidth="1"/>
    <col min="6052" max="6052" width="18.85546875" customWidth="1"/>
    <col min="6053" max="6053" width="17.5703125" customWidth="1"/>
    <col min="6058" max="6060" width="14.85546875" customWidth="1"/>
    <col min="6068" max="6070" width="14.85546875" customWidth="1"/>
    <col min="6078" max="6080" width="14.85546875" customWidth="1"/>
    <col min="6088" max="6090" width="14.85546875" customWidth="1"/>
    <col min="6098" max="6100" width="14.85546875" customWidth="1"/>
    <col min="6108" max="6110" width="14.85546875" customWidth="1"/>
    <col min="6118" max="6120" width="14.85546875" customWidth="1"/>
    <col min="6128" max="6130" width="14.85546875" customWidth="1"/>
    <col min="6138" max="6140" width="14.85546875" customWidth="1"/>
    <col min="6148" max="6150" width="14.85546875" customWidth="1"/>
    <col min="6158" max="6160" width="14.85546875" customWidth="1"/>
    <col min="6168" max="6170" width="14.85546875" customWidth="1"/>
    <col min="6171" max="6172" width="14.7109375" customWidth="1"/>
    <col min="6175" max="6175" width="13.28515625" customWidth="1"/>
    <col min="6176" max="6178" width="16.7109375" customWidth="1"/>
    <col min="6179" max="6179" width="14.28515625" customWidth="1"/>
    <col min="6180" max="6180" width="16.85546875" customWidth="1"/>
    <col min="6181" max="6181" width="20.5703125" customWidth="1"/>
    <col min="6182" max="6182" width="17.85546875" customWidth="1"/>
    <col min="6183" max="6183" width="21.140625" customWidth="1"/>
    <col min="6302" max="6302" width="9.140625" customWidth="1"/>
    <col min="6303" max="6303" width="18" customWidth="1"/>
    <col min="6304" max="6304" width="8.5703125" customWidth="1"/>
    <col min="6307" max="6307" width="33.5703125" customWidth="1"/>
    <col min="6308" max="6308" width="18.85546875" customWidth="1"/>
    <col min="6309" max="6309" width="17.5703125" customWidth="1"/>
    <col min="6314" max="6316" width="14.85546875" customWidth="1"/>
    <col min="6324" max="6326" width="14.85546875" customWidth="1"/>
    <col min="6334" max="6336" width="14.85546875" customWidth="1"/>
    <col min="6344" max="6346" width="14.85546875" customWidth="1"/>
    <col min="6354" max="6356" width="14.85546875" customWidth="1"/>
    <col min="6364" max="6366" width="14.85546875" customWidth="1"/>
    <col min="6374" max="6376" width="14.85546875" customWidth="1"/>
    <col min="6384" max="6386" width="14.85546875" customWidth="1"/>
    <col min="6394" max="6396" width="14.85546875" customWidth="1"/>
    <col min="6404" max="6406" width="14.85546875" customWidth="1"/>
    <col min="6414" max="6416" width="14.85546875" customWidth="1"/>
    <col min="6424" max="6426" width="14.85546875" customWidth="1"/>
    <col min="6427" max="6428" width="14.7109375" customWidth="1"/>
    <col min="6431" max="6431" width="13.28515625" customWidth="1"/>
    <col min="6432" max="6434" width="16.7109375" customWidth="1"/>
    <col min="6435" max="6435" width="14.28515625" customWidth="1"/>
    <col min="6436" max="6436" width="16.85546875" customWidth="1"/>
    <col min="6437" max="6437" width="20.5703125" customWidth="1"/>
    <col min="6438" max="6438" width="17.85546875" customWidth="1"/>
    <col min="6439" max="6439" width="21.140625" customWidth="1"/>
    <col min="6558" max="6558" width="9.140625" customWidth="1"/>
    <col min="6559" max="6559" width="18" customWidth="1"/>
    <col min="6560" max="6560" width="8.5703125" customWidth="1"/>
    <col min="6563" max="6563" width="33.5703125" customWidth="1"/>
    <col min="6564" max="6564" width="18.85546875" customWidth="1"/>
    <col min="6565" max="6565" width="17.5703125" customWidth="1"/>
    <col min="6570" max="6572" width="14.85546875" customWidth="1"/>
    <col min="6580" max="6582" width="14.85546875" customWidth="1"/>
    <col min="6590" max="6592" width="14.85546875" customWidth="1"/>
    <col min="6600" max="6602" width="14.85546875" customWidth="1"/>
    <col min="6610" max="6612" width="14.85546875" customWidth="1"/>
    <col min="6620" max="6622" width="14.85546875" customWidth="1"/>
    <col min="6630" max="6632" width="14.85546875" customWidth="1"/>
    <col min="6640" max="6642" width="14.85546875" customWidth="1"/>
    <col min="6650" max="6652" width="14.85546875" customWidth="1"/>
    <col min="6660" max="6662" width="14.85546875" customWidth="1"/>
    <col min="6670" max="6672" width="14.85546875" customWidth="1"/>
    <col min="6680" max="6682" width="14.85546875" customWidth="1"/>
    <col min="6683" max="6684" width="14.7109375" customWidth="1"/>
    <col min="6687" max="6687" width="13.28515625" customWidth="1"/>
    <col min="6688" max="6690" width="16.7109375" customWidth="1"/>
    <col min="6691" max="6691" width="14.28515625" customWidth="1"/>
    <col min="6692" max="6692" width="16.85546875" customWidth="1"/>
    <col min="6693" max="6693" width="20.5703125" customWidth="1"/>
    <col min="6694" max="6694" width="17.85546875" customWidth="1"/>
    <col min="6695" max="6695" width="21.140625" customWidth="1"/>
    <col min="6814" max="6814" width="9.140625" customWidth="1"/>
    <col min="6815" max="6815" width="18" customWidth="1"/>
    <col min="6816" max="6816" width="8.5703125" customWidth="1"/>
    <col min="6819" max="6819" width="33.5703125" customWidth="1"/>
    <col min="6820" max="6820" width="18.85546875" customWidth="1"/>
    <col min="6821" max="6821" width="17.5703125" customWidth="1"/>
    <col min="6826" max="6828" width="14.85546875" customWidth="1"/>
    <col min="6836" max="6838" width="14.85546875" customWidth="1"/>
    <col min="6846" max="6848" width="14.85546875" customWidth="1"/>
    <col min="6856" max="6858" width="14.85546875" customWidth="1"/>
    <col min="6866" max="6868" width="14.85546875" customWidth="1"/>
    <col min="6876" max="6878" width="14.85546875" customWidth="1"/>
    <col min="6886" max="6888" width="14.85546875" customWidth="1"/>
    <col min="6896" max="6898" width="14.85546875" customWidth="1"/>
    <col min="6906" max="6908" width="14.85546875" customWidth="1"/>
    <col min="6916" max="6918" width="14.85546875" customWidth="1"/>
    <col min="6926" max="6928" width="14.85546875" customWidth="1"/>
    <col min="6936" max="6938" width="14.85546875" customWidth="1"/>
    <col min="6939" max="6940" width="14.7109375" customWidth="1"/>
    <col min="6943" max="6943" width="13.28515625" customWidth="1"/>
    <col min="6944" max="6946" width="16.7109375" customWidth="1"/>
    <col min="6947" max="6947" width="14.28515625" customWidth="1"/>
    <col min="6948" max="6948" width="16.85546875" customWidth="1"/>
    <col min="6949" max="6949" width="20.5703125" customWidth="1"/>
    <col min="6950" max="6950" width="17.85546875" customWidth="1"/>
    <col min="6951" max="6951" width="21.140625" customWidth="1"/>
    <col min="7070" max="7070" width="9.140625" customWidth="1"/>
    <col min="7071" max="7071" width="18" customWidth="1"/>
    <col min="7072" max="7072" width="8.5703125" customWidth="1"/>
    <col min="7075" max="7075" width="33.5703125" customWidth="1"/>
    <col min="7076" max="7076" width="18.85546875" customWidth="1"/>
    <col min="7077" max="7077" width="17.5703125" customWidth="1"/>
    <col min="7082" max="7084" width="14.85546875" customWidth="1"/>
    <col min="7092" max="7094" width="14.85546875" customWidth="1"/>
    <col min="7102" max="7104" width="14.85546875" customWidth="1"/>
    <col min="7112" max="7114" width="14.85546875" customWidth="1"/>
    <col min="7122" max="7124" width="14.85546875" customWidth="1"/>
    <col min="7132" max="7134" width="14.85546875" customWidth="1"/>
    <col min="7142" max="7144" width="14.85546875" customWidth="1"/>
    <col min="7152" max="7154" width="14.85546875" customWidth="1"/>
    <col min="7162" max="7164" width="14.85546875" customWidth="1"/>
    <col min="7172" max="7174" width="14.85546875" customWidth="1"/>
    <col min="7182" max="7184" width="14.85546875" customWidth="1"/>
    <col min="7192" max="7194" width="14.85546875" customWidth="1"/>
    <col min="7195" max="7196" width="14.7109375" customWidth="1"/>
    <col min="7199" max="7199" width="13.28515625" customWidth="1"/>
    <col min="7200" max="7202" width="16.7109375" customWidth="1"/>
    <col min="7203" max="7203" width="14.28515625" customWidth="1"/>
    <col min="7204" max="7204" width="16.85546875" customWidth="1"/>
    <col min="7205" max="7205" width="20.5703125" customWidth="1"/>
    <col min="7206" max="7206" width="17.85546875" customWidth="1"/>
    <col min="7207" max="7207" width="21.140625" customWidth="1"/>
    <col min="7326" max="7326" width="9.140625" customWidth="1"/>
    <col min="7327" max="7327" width="18" customWidth="1"/>
    <col min="7328" max="7328" width="8.5703125" customWidth="1"/>
    <col min="7331" max="7331" width="33.5703125" customWidth="1"/>
    <col min="7332" max="7332" width="18.85546875" customWidth="1"/>
    <col min="7333" max="7333" width="17.5703125" customWidth="1"/>
    <col min="7338" max="7340" width="14.85546875" customWidth="1"/>
    <col min="7348" max="7350" width="14.85546875" customWidth="1"/>
    <col min="7358" max="7360" width="14.85546875" customWidth="1"/>
    <col min="7368" max="7370" width="14.85546875" customWidth="1"/>
    <col min="7378" max="7380" width="14.85546875" customWidth="1"/>
    <col min="7388" max="7390" width="14.85546875" customWidth="1"/>
    <col min="7398" max="7400" width="14.85546875" customWidth="1"/>
    <col min="7408" max="7410" width="14.85546875" customWidth="1"/>
    <col min="7418" max="7420" width="14.85546875" customWidth="1"/>
    <col min="7428" max="7430" width="14.85546875" customWidth="1"/>
    <col min="7438" max="7440" width="14.85546875" customWidth="1"/>
    <col min="7448" max="7450" width="14.85546875" customWidth="1"/>
    <col min="7451" max="7452" width="14.7109375" customWidth="1"/>
    <col min="7455" max="7455" width="13.28515625" customWidth="1"/>
    <col min="7456" max="7458" width="16.7109375" customWidth="1"/>
    <col min="7459" max="7459" width="14.28515625" customWidth="1"/>
    <col min="7460" max="7460" width="16.85546875" customWidth="1"/>
    <col min="7461" max="7461" width="20.5703125" customWidth="1"/>
    <col min="7462" max="7462" width="17.85546875" customWidth="1"/>
    <col min="7463" max="7463" width="21.140625" customWidth="1"/>
    <col min="7582" max="7582" width="9.140625" customWidth="1"/>
    <col min="7583" max="7583" width="18" customWidth="1"/>
    <col min="7584" max="7584" width="8.5703125" customWidth="1"/>
    <col min="7587" max="7587" width="33.5703125" customWidth="1"/>
    <col min="7588" max="7588" width="18.85546875" customWidth="1"/>
    <col min="7589" max="7589" width="17.5703125" customWidth="1"/>
    <col min="7594" max="7596" width="14.85546875" customWidth="1"/>
    <col min="7604" max="7606" width="14.85546875" customWidth="1"/>
    <col min="7614" max="7616" width="14.85546875" customWidth="1"/>
    <col min="7624" max="7626" width="14.85546875" customWidth="1"/>
    <col min="7634" max="7636" width="14.85546875" customWidth="1"/>
    <col min="7644" max="7646" width="14.85546875" customWidth="1"/>
    <col min="7654" max="7656" width="14.85546875" customWidth="1"/>
    <col min="7664" max="7666" width="14.85546875" customWidth="1"/>
    <col min="7674" max="7676" width="14.85546875" customWidth="1"/>
    <col min="7684" max="7686" width="14.85546875" customWidth="1"/>
    <col min="7694" max="7696" width="14.85546875" customWidth="1"/>
    <col min="7704" max="7706" width="14.85546875" customWidth="1"/>
    <col min="7707" max="7708" width="14.7109375" customWidth="1"/>
    <col min="7711" max="7711" width="13.28515625" customWidth="1"/>
    <col min="7712" max="7714" width="16.7109375" customWidth="1"/>
    <col min="7715" max="7715" width="14.28515625" customWidth="1"/>
    <col min="7716" max="7716" width="16.85546875" customWidth="1"/>
    <col min="7717" max="7717" width="20.5703125" customWidth="1"/>
    <col min="7718" max="7718" width="17.85546875" customWidth="1"/>
    <col min="7719" max="7719" width="21.140625" customWidth="1"/>
    <col min="7838" max="7838" width="9.140625" customWidth="1"/>
    <col min="7839" max="7839" width="18" customWidth="1"/>
    <col min="7840" max="7840" width="8.5703125" customWidth="1"/>
    <col min="7843" max="7843" width="33.5703125" customWidth="1"/>
    <col min="7844" max="7844" width="18.85546875" customWidth="1"/>
    <col min="7845" max="7845" width="17.5703125" customWidth="1"/>
    <col min="7850" max="7852" width="14.85546875" customWidth="1"/>
    <col min="7860" max="7862" width="14.85546875" customWidth="1"/>
    <col min="7870" max="7872" width="14.85546875" customWidth="1"/>
    <col min="7880" max="7882" width="14.85546875" customWidth="1"/>
    <col min="7890" max="7892" width="14.85546875" customWidth="1"/>
    <col min="7900" max="7902" width="14.85546875" customWidth="1"/>
    <col min="7910" max="7912" width="14.85546875" customWidth="1"/>
    <col min="7920" max="7922" width="14.85546875" customWidth="1"/>
    <col min="7930" max="7932" width="14.85546875" customWidth="1"/>
    <col min="7940" max="7942" width="14.85546875" customWidth="1"/>
    <col min="7950" max="7952" width="14.85546875" customWidth="1"/>
    <col min="7960" max="7962" width="14.85546875" customWidth="1"/>
    <col min="7963" max="7964" width="14.7109375" customWidth="1"/>
    <col min="7967" max="7967" width="13.28515625" customWidth="1"/>
    <col min="7968" max="7970" width="16.7109375" customWidth="1"/>
    <col min="7971" max="7971" width="14.28515625" customWidth="1"/>
    <col min="7972" max="7972" width="16.85546875" customWidth="1"/>
    <col min="7973" max="7973" width="20.5703125" customWidth="1"/>
    <col min="7974" max="7974" width="17.85546875" customWidth="1"/>
    <col min="7975" max="7975" width="21.140625" customWidth="1"/>
    <col min="8094" max="8094" width="9.140625" customWidth="1"/>
    <col min="8095" max="8095" width="18" customWidth="1"/>
    <col min="8096" max="8096" width="8.5703125" customWidth="1"/>
    <col min="8099" max="8099" width="33.5703125" customWidth="1"/>
    <col min="8100" max="8100" width="18.85546875" customWidth="1"/>
    <col min="8101" max="8101" width="17.5703125" customWidth="1"/>
    <col min="8106" max="8108" width="14.85546875" customWidth="1"/>
    <col min="8116" max="8118" width="14.85546875" customWidth="1"/>
    <col min="8126" max="8128" width="14.85546875" customWidth="1"/>
    <col min="8136" max="8138" width="14.85546875" customWidth="1"/>
    <col min="8146" max="8148" width="14.85546875" customWidth="1"/>
    <col min="8156" max="8158" width="14.85546875" customWidth="1"/>
    <col min="8166" max="8168" width="14.85546875" customWidth="1"/>
    <col min="8176" max="8178" width="14.85546875" customWidth="1"/>
    <col min="8186" max="8188" width="14.85546875" customWidth="1"/>
    <col min="8196" max="8198" width="14.85546875" customWidth="1"/>
    <col min="8206" max="8208" width="14.85546875" customWidth="1"/>
    <col min="8216" max="8218" width="14.85546875" customWidth="1"/>
    <col min="8219" max="8220" width="14.7109375" customWidth="1"/>
    <col min="8223" max="8223" width="13.28515625" customWidth="1"/>
    <col min="8224" max="8226" width="16.7109375" customWidth="1"/>
    <col min="8227" max="8227" width="14.28515625" customWidth="1"/>
    <col min="8228" max="8228" width="16.85546875" customWidth="1"/>
    <col min="8229" max="8229" width="20.5703125" customWidth="1"/>
    <col min="8230" max="8230" width="17.85546875" customWidth="1"/>
    <col min="8231" max="8231" width="21.140625" customWidth="1"/>
    <col min="8350" max="8350" width="9.140625" customWidth="1"/>
    <col min="8351" max="8351" width="18" customWidth="1"/>
    <col min="8352" max="8352" width="8.5703125" customWidth="1"/>
    <col min="8355" max="8355" width="33.5703125" customWidth="1"/>
    <col min="8356" max="8356" width="18.85546875" customWidth="1"/>
    <col min="8357" max="8357" width="17.5703125" customWidth="1"/>
    <col min="8362" max="8364" width="14.85546875" customWidth="1"/>
    <col min="8372" max="8374" width="14.85546875" customWidth="1"/>
    <col min="8382" max="8384" width="14.85546875" customWidth="1"/>
    <col min="8392" max="8394" width="14.85546875" customWidth="1"/>
    <col min="8402" max="8404" width="14.85546875" customWidth="1"/>
    <col min="8412" max="8414" width="14.85546875" customWidth="1"/>
    <col min="8422" max="8424" width="14.85546875" customWidth="1"/>
    <col min="8432" max="8434" width="14.85546875" customWidth="1"/>
    <col min="8442" max="8444" width="14.85546875" customWidth="1"/>
    <col min="8452" max="8454" width="14.85546875" customWidth="1"/>
    <col min="8462" max="8464" width="14.85546875" customWidth="1"/>
    <col min="8472" max="8474" width="14.85546875" customWidth="1"/>
    <col min="8475" max="8476" width="14.7109375" customWidth="1"/>
    <col min="8479" max="8479" width="13.28515625" customWidth="1"/>
    <col min="8480" max="8482" width="16.7109375" customWidth="1"/>
    <col min="8483" max="8483" width="14.28515625" customWidth="1"/>
    <col min="8484" max="8484" width="16.85546875" customWidth="1"/>
    <col min="8485" max="8485" width="20.5703125" customWidth="1"/>
    <col min="8486" max="8486" width="17.85546875" customWidth="1"/>
    <col min="8487" max="8487" width="21.140625" customWidth="1"/>
    <col min="8606" max="8606" width="9.140625" customWidth="1"/>
    <col min="8607" max="8607" width="18" customWidth="1"/>
    <col min="8608" max="8608" width="8.5703125" customWidth="1"/>
    <col min="8611" max="8611" width="33.5703125" customWidth="1"/>
    <col min="8612" max="8612" width="18.85546875" customWidth="1"/>
    <col min="8613" max="8613" width="17.5703125" customWidth="1"/>
    <col min="8618" max="8620" width="14.85546875" customWidth="1"/>
    <col min="8628" max="8630" width="14.85546875" customWidth="1"/>
    <col min="8638" max="8640" width="14.85546875" customWidth="1"/>
    <col min="8648" max="8650" width="14.85546875" customWidth="1"/>
    <col min="8658" max="8660" width="14.85546875" customWidth="1"/>
    <col min="8668" max="8670" width="14.85546875" customWidth="1"/>
    <col min="8678" max="8680" width="14.85546875" customWidth="1"/>
    <col min="8688" max="8690" width="14.85546875" customWidth="1"/>
    <col min="8698" max="8700" width="14.85546875" customWidth="1"/>
    <col min="8708" max="8710" width="14.85546875" customWidth="1"/>
    <col min="8718" max="8720" width="14.85546875" customWidth="1"/>
    <col min="8728" max="8730" width="14.85546875" customWidth="1"/>
    <col min="8731" max="8732" width="14.7109375" customWidth="1"/>
    <col min="8735" max="8735" width="13.28515625" customWidth="1"/>
    <col min="8736" max="8738" width="16.7109375" customWidth="1"/>
    <col min="8739" max="8739" width="14.28515625" customWidth="1"/>
    <col min="8740" max="8740" width="16.85546875" customWidth="1"/>
    <col min="8741" max="8741" width="20.5703125" customWidth="1"/>
    <col min="8742" max="8742" width="17.85546875" customWidth="1"/>
    <col min="8743" max="8743" width="21.140625" customWidth="1"/>
    <col min="8862" max="8862" width="9.140625" customWidth="1"/>
    <col min="8863" max="8863" width="18" customWidth="1"/>
    <col min="8864" max="8864" width="8.5703125" customWidth="1"/>
    <col min="8867" max="8867" width="33.5703125" customWidth="1"/>
    <col min="8868" max="8868" width="18.85546875" customWidth="1"/>
    <col min="8869" max="8869" width="17.5703125" customWidth="1"/>
    <col min="8874" max="8876" width="14.85546875" customWidth="1"/>
    <col min="8884" max="8886" width="14.85546875" customWidth="1"/>
    <col min="8894" max="8896" width="14.85546875" customWidth="1"/>
    <col min="8904" max="8906" width="14.85546875" customWidth="1"/>
    <col min="8914" max="8916" width="14.85546875" customWidth="1"/>
    <col min="8924" max="8926" width="14.85546875" customWidth="1"/>
    <col min="8934" max="8936" width="14.85546875" customWidth="1"/>
    <col min="8944" max="8946" width="14.85546875" customWidth="1"/>
    <col min="8954" max="8956" width="14.85546875" customWidth="1"/>
    <col min="8964" max="8966" width="14.85546875" customWidth="1"/>
    <col min="8974" max="8976" width="14.85546875" customWidth="1"/>
    <col min="8984" max="8986" width="14.85546875" customWidth="1"/>
    <col min="8987" max="8988" width="14.7109375" customWidth="1"/>
    <col min="8991" max="8991" width="13.28515625" customWidth="1"/>
    <col min="8992" max="8994" width="16.7109375" customWidth="1"/>
    <col min="8995" max="8995" width="14.28515625" customWidth="1"/>
    <col min="8996" max="8996" width="16.85546875" customWidth="1"/>
    <col min="8997" max="8997" width="20.5703125" customWidth="1"/>
    <col min="8998" max="8998" width="17.85546875" customWidth="1"/>
    <col min="8999" max="8999" width="21.140625" customWidth="1"/>
    <col min="9118" max="9118" width="9.140625" customWidth="1"/>
    <col min="9119" max="9119" width="18" customWidth="1"/>
    <col min="9120" max="9120" width="8.5703125" customWidth="1"/>
    <col min="9123" max="9123" width="33.5703125" customWidth="1"/>
    <col min="9124" max="9124" width="18.85546875" customWidth="1"/>
    <col min="9125" max="9125" width="17.5703125" customWidth="1"/>
    <col min="9130" max="9132" width="14.85546875" customWidth="1"/>
    <col min="9140" max="9142" width="14.85546875" customWidth="1"/>
    <col min="9150" max="9152" width="14.85546875" customWidth="1"/>
    <col min="9160" max="9162" width="14.85546875" customWidth="1"/>
    <col min="9170" max="9172" width="14.85546875" customWidth="1"/>
    <col min="9180" max="9182" width="14.85546875" customWidth="1"/>
    <col min="9190" max="9192" width="14.85546875" customWidth="1"/>
    <col min="9200" max="9202" width="14.85546875" customWidth="1"/>
    <col min="9210" max="9212" width="14.85546875" customWidth="1"/>
    <col min="9220" max="9222" width="14.85546875" customWidth="1"/>
    <col min="9230" max="9232" width="14.85546875" customWidth="1"/>
    <col min="9240" max="9242" width="14.85546875" customWidth="1"/>
    <col min="9243" max="9244" width="14.7109375" customWidth="1"/>
    <col min="9247" max="9247" width="13.28515625" customWidth="1"/>
    <col min="9248" max="9250" width="16.7109375" customWidth="1"/>
    <col min="9251" max="9251" width="14.28515625" customWidth="1"/>
    <col min="9252" max="9252" width="16.85546875" customWidth="1"/>
    <col min="9253" max="9253" width="20.5703125" customWidth="1"/>
    <col min="9254" max="9254" width="17.85546875" customWidth="1"/>
    <col min="9255" max="9255" width="21.140625" customWidth="1"/>
    <col min="9374" max="9374" width="9.140625" customWidth="1"/>
    <col min="9375" max="9375" width="18" customWidth="1"/>
    <col min="9376" max="9376" width="8.5703125" customWidth="1"/>
    <col min="9379" max="9379" width="33.5703125" customWidth="1"/>
    <col min="9380" max="9380" width="18.85546875" customWidth="1"/>
    <col min="9381" max="9381" width="17.5703125" customWidth="1"/>
    <col min="9386" max="9388" width="14.85546875" customWidth="1"/>
    <col min="9396" max="9398" width="14.85546875" customWidth="1"/>
    <col min="9406" max="9408" width="14.85546875" customWidth="1"/>
    <col min="9416" max="9418" width="14.85546875" customWidth="1"/>
    <col min="9426" max="9428" width="14.85546875" customWidth="1"/>
    <col min="9436" max="9438" width="14.85546875" customWidth="1"/>
    <col min="9446" max="9448" width="14.85546875" customWidth="1"/>
    <col min="9456" max="9458" width="14.85546875" customWidth="1"/>
    <col min="9466" max="9468" width="14.85546875" customWidth="1"/>
    <col min="9476" max="9478" width="14.85546875" customWidth="1"/>
    <col min="9486" max="9488" width="14.85546875" customWidth="1"/>
    <col min="9496" max="9498" width="14.85546875" customWidth="1"/>
    <col min="9499" max="9500" width="14.7109375" customWidth="1"/>
    <col min="9503" max="9503" width="13.28515625" customWidth="1"/>
    <col min="9504" max="9506" width="16.7109375" customWidth="1"/>
    <col min="9507" max="9507" width="14.28515625" customWidth="1"/>
    <col min="9508" max="9508" width="16.85546875" customWidth="1"/>
    <col min="9509" max="9509" width="20.5703125" customWidth="1"/>
    <col min="9510" max="9510" width="17.85546875" customWidth="1"/>
    <col min="9511" max="9511" width="21.140625" customWidth="1"/>
    <col min="9630" max="9630" width="9.140625" customWidth="1"/>
    <col min="9631" max="9631" width="18" customWidth="1"/>
    <col min="9632" max="9632" width="8.5703125" customWidth="1"/>
    <col min="9635" max="9635" width="33.5703125" customWidth="1"/>
    <col min="9636" max="9636" width="18.85546875" customWidth="1"/>
    <col min="9637" max="9637" width="17.5703125" customWidth="1"/>
    <col min="9642" max="9644" width="14.85546875" customWidth="1"/>
    <col min="9652" max="9654" width="14.85546875" customWidth="1"/>
    <col min="9662" max="9664" width="14.85546875" customWidth="1"/>
    <col min="9672" max="9674" width="14.85546875" customWidth="1"/>
    <col min="9682" max="9684" width="14.85546875" customWidth="1"/>
    <col min="9692" max="9694" width="14.85546875" customWidth="1"/>
    <col min="9702" max="9704" width="14.85546875" customWidth="1"/>
    <col min="9712" max="9714" width="14.85546875" customWidth="1"/>
    <col min="9722" max="9724" width="14.85546875" customWidth="1"/>
    <col min="9732" max="9734" width="14.85546875" customWidth="1"/>
    <col min="9742" max="9744" width="14.85546875" customWidth="1"/>
    <col min="9752" max="9754" width="14.85546875" customWidth="1"/>
    <col min="9755" max="9756" width="14.7109375" customWidth="1"/>
    <col min="9759" max="9759" width="13.28515625" customWidth="1"/>
    <col min="9760" max="9762" width="16.7109375" customWidth="1"/>
    <col min="9763" max="9763" width="14.28515625" customWidth="1"/>
    <col min="9764" max="9764" width="16.85546875" customWidth="1"/>
    <col min="9765" max="9765" width="20.5703125" customWidth="1"/>
    <col min="9766" max="9766" width="17.85546875" customWidth="1"/>
    <col min="9767" max="9767" width="21.140625" customWidth="1"/>
    <col min="9886" max="9886" width="9.140625" customWidth="1"/>
    <col min="9887" max="9887" width="18" customWidth="1"/>
    <col min="9888" max="9888" width="8.5703125" customWidth="1"/>
    <col min="9891" max="9891" width="33.5703125" customWidth="1"/>
    <col min="9892" max="9892" width="18.85546875" customWidth="1"/>
    <col min="9893" max="9893" width="17.5703125" customWidth="1"/>
    <col min="9898" max="9900" width="14.85546875" customWidth="1"/>
    <col min="9908" max="9910" width="14.85546875" customWidth="1"/>
    <col min="9918" max="9920" width="14.85546875" customWidth="1"/>
    <col min="9928" max="9930" width="14.85546875" customWidth="1"/>
    <col min="9938" max="9940" width="14.85546875" customWidth="1"/>
    <col min="9948" max="9950" width="14.85546875" customWidth="1"/>
    <col min="9958" max="9960" width="14.85546875" customWidth="1"/>
    <col min="9968" max="9970" width="14.85546875" customWidth="1"/>
    <col min="9978" max="9980" width="14.85546875" customWidth="1"/>
    <col min="9988" max="9990" width="14.85546875" customWidth="1"/>
    <col min="9998" max="10000" width="14.85546875" customWidth="1"/>
    <col min="10008" max="10010" width="14.85546875" customWidth="1"/>
    <col min="10011" max="10012" width="14.7109375" customWidth="1"/>
    <col min="10015" max="10015" width="13.28515625" customWidth="1"/>
    <col min="10016" max="10018" width="16.7109375" customWidth="1"/>
    <col min="10019" max="10019" width="14.28515625" customWidth="1"/>
    <col min="10020" max="10020" width="16.85546875" customWidth="1"/>
    <col min="10021" max="10021" width="20.5703125" customWidth="1"/>
    <col min="10022" max="10022" width="17.85546875" customWidth="1"/>
    <col min="10023" max="10023" width="21.140625" customWidth="1"/>
    <col min="10142" max="10142" width="9.140625" customWidth="1"/>
    <col min="10143" max="10143" width="18" customWidth="1"/>
    <col min="10144" max="10144" width="8.5703125" customWidth="1"/>
    <col min="10147" max="10147" width="33.5703125" customWidth="1"/>
    <col min="10148" max="10148" width="18.85546875" customWidth="1"/>
    <col min="10149" max="10149" width="17.5703125" customWidth="1"/>
    <col min="10154" max="10156" width="14.85546875" customWidth="1"/>
    <col min="10164" max="10166" width="14.85546875" customWidth="1"/>
    <col min="10174" max="10176" width="14.85546875" customWidth="1"/>
    <col min="10184" max="10186" width="14.85546875" customWidth="1"/>
    <col min="10194" max="10196" width="14.85546875" customWidth="1"/>
    <col min="10204" max="10206" width="14.85546875" customWidth="1"/>
    <col min="10214" max="10216" width="14.85546875" customWidth="1"/>
    <col min="10224" max="10226" width="14.85546875" customWidth="1"/>
    <col min="10234" max="10236" width="14.85546875" customWidth="1"/>
    <col min="10244" max="10246" width="14.85546875" customWidth="1"/>
    <col min="10254" max="10256" width="14.85546875" customWidth="1"/>
    <col min="10264" max="10266" width="14.85546875" customWidth="1"/>
    <col min="10267" max="10268" width="14.7109375" customWidth="1"/>
    <col min="10271" max="10271" width="13.28515625" customWidth="1"/>
    <col min="10272" max="10274" width="16.7109375" customWidth="1"/>
    <col min="10275" max="10275" width="14.28515625" customWidth="1"/>
    <col min="10276" max="10276" width="16.85546875" customWidth="1"/>
    <col min="10277" max="10277" width="20.5703125" customWidth="1"/>
    <col min="10278" max="10278" width="17.85546875" customWidth="1"/>
    <col min="10279" max="10279" width="21.140625" customWidth="1"/>
    <col min="10398" max="10398" width="9.140625" customWidth="1"/>
    <col min="10399" max="10399" width="18" customWidth="1"/>
    <col min="10400" max="10400" width="8.5703125" customWidth="1"/>
    <col min="10403" max="10403" width="33.5703125" customWidth="1"/>
    <col min="10404" max="10404" width="18.85546875" customWidth="1"/>
    <col min="10405" max="10405" width="17.5703125" customWidth="1"/>
    <col min="10410" max="10412" width="14.85546875" customWidth="1"/>
    <col min="10420" max="10422" width="14.85546875" customWidth="1"/>
    <col min="10430" max="10432" width="14.85546875" customWidth="1"/>
    <col min="10440" max="10442" width="14.85546875" customWidth="1"/>
    <col min="10450" max="10452" width="14.85546875" customWidth="1"/>
    <col min="10460" max="10462" width="14.85546875" customWidth="1"/>
    <col min="10470" max="10472" width="14.85546875" customWidth="1"/>
    <col min="10480" max="10482" width="14.85546875" customWidth="1"/>
    <col min="10490" max="10492" width="14.85546875" customWidth="1"/>
    <col min="10500" max="10502" width="14.85546875" customWidth="1"/>
    <col min="10510" max="10512" width="14.85546875" customWidth="1"/>
    <col min="10520" max="10522" width="14.85546875" customWidth="1"/>
    <col min="10523" max="10524" width="14.7109375" customWidth="1"/>
    <col min="10527" max="10527" width="13.28515625" customWidth="1"/>
    <col min="10528" max="10530" width="16.7109375" customWidth="1"/>
    <col min="10531" max="10531" width="14.28515625" customWidth="1"/>
    <col min="10532" max="10532" width="16.85546875" customWidth="1"/>
    <col min="10533" max="10533" width="20.5703125" customWidth="1"/>
    <col min="10534" max="10534" width="17.85546875" customWidth="1"/>
    <col min="10535" max="10535" width="21.140625" customWidth="1"/>
    <col min="10654" max="10654" width="9.140625" customWidth="1"/>
    <col min="10655" max="10655" width="18" customWidth="1"/>
    <col min="10656" max="10656" width="8.5703125" customWidth="1"/>
    <col min="10659" max="10659" width="33.5703125" customWidth="1"/>
    <col min="10660" max="10660" width="18.85546875" customWidth="1"/>
    <col min="10661" max="10661" width="17.5703125" customWidth="1"/>
    <col min="10666" max="10668" width="14.85546875" customWidth="1"/>
    <col min="10676" max="10678" width="14.85546875" customWidth="1"/>
    <col min="10686" max="10688" width="14.85546875" customWidth="1"/>
    <col min="10696" max="10698" width="14.85546875" customWidth="1"/>
    <col min="10706" max="10708" width="14.85546875" customWidth="1"/>
    <col min="10716" max="10718" width="14.85546875" customWidth="1"/>
    <col min="10726" max="10728" width="14.85546875" customWidth="1"/>
    <col min="10736" max="10738" width="14.85546875" customWidth="1"/>
    <col min="10746" max="10748" width="14.85546875" customWidth="1"/>
    <col min="10756" max="10758" width="14.85546875" customWidth="1"/>
    <col min="10766" max="10768" width="14.85546875" customWidth="1"/>
    <col min="10776" max="10778" width="14.85546875" customWidth="1"/>
    <col min="10779" max="10780" width="14.7109375" customWidth="1"/>
    <col min="10783" max="10783" width="13.28515625" customWidth="1"/>
    <col min="10784" max="10786" width="16.7109375" customWidth="1"/>
    <col min="10787" max="10787" width="14.28515625" customWidth="1"/>
    <col min="10788" max="10788" width="16.85546875" customWidth="1"/>
    <col min="10789" max="10789" width="20.5703125" customWidth="1"/>
    <col min="10790" max="10790" width="17.85546875" customWidth="1"/>
    <col min="10791" max="10791" width="21.140625" customWidth="1"/>
    <col min="10910" max="10910" width="9.140625" customWidth="1"/>
    <col min="10911" max="10911" width="18" customWidth="1"/>
    <col min="10912" max="10912" width="8.5703125" customWidth="1"/>
    <col min="10915" max="10915" width="33.5703125" customWidth="1"/>
    <col min="10916" max="10916" width="18.85546875" customWidth="1"/>
    <col min="10917" max="10917" width="17.5703125" customWidth="1"/>
    <col min="10922" max="10924" width="14.85546875" customWidth="1"/>
    <col min="10932" max="10934" width="14.85546875" customWidth="1"/>
    <col min="10942" max="10944" width="14.85546875" customWidth="1"/>
    <col min="10952" max="10954" width="14.85546875" customWidth="1"/>
    <col min="10962" max="10964" width="14.85546875" customWidth="1"/>
    <col min="10972" max="10974" width="14.85546875" customWidth="1"/>
    <col min="10982" max="10984" width="14.85546875" customWidth="1"/>
    <col min="10992" max="10994" width="14.85546875" customWidth="1"/>
    <col min="11002" max="11004" width="14.85546875" customWidth="1"/>
    <col min="11012" max="11014" width="14.85546875" customWidth="1"/>
    <col min="11022" max="11024" width="14.85546875" customWidth="1"/>
    <col min="11032" max="11034" width="14.85546875" customWidth="1"/>
    <col min="11035" max="11036" width="14.7109375" customWidth="1"/>
    <col min="11039" max="11039" width="13.28515625" customWidth="1"/>
    <col min="11040" max="11042" width="16.7109375" customWidth="1"/>
    <col min="11043" max="11043" width="14.28515625" customWidth="1"/>
    <col min="11044" max="11044" width="16.85546875" customWidth="1"/>
    <col min="11045" max="11045" width="20.5703125" customWidth="1"/>
    <col min="11046" max="11046" width="17.85546875" customWidth="1"/>
    <col min="11047" max="11047" width="21.140625" customWidth="1"/>
    <col min="11166" max="11166" width="9.140625" customWidth="1"/>
    <col min="11167" max="11167" width="18" customWidth="1"/>
    <col min="11168" max="11168" width="8.5703125" customWidth="1"/>
    <col min="11171" max="11171" width="33.5703125" customWidth="1"/>
    <col min="11172" max="11172" width="18.85546875" customWidth="1"/>
    <col min="11173" max="11173" width="17.5703125" customWidth="1"/>
    <col min="11178" max="11180" width="14.85546875" customWidth="1"/>
    <col min="11188" max="11190" width="14.85546875" customWidth="1"/>
    <col min="11198" max="11200" width="14.85546875" customWidth="1"/>
    <col min="11208" max="11210" width="14.85546875" customWidth="1"/>
    <col min="11218" max="11220" width="14.85546875" customWidth="1"/>
    <col min="11228" max="11230" width="14.85546875" customWidth="1"/>
    <col min="11238" max="11240" width="14.85546875" customWidth="1"/>
    <col min="11248" max="11250" width="14.85546875" customWidth="1"/>
    <col min="11258" max="11260" width="14.85546875" customWidth="1"/>
    <col min="11268" max="11270" width="14.85546875" customWidth="1"/>
    <col min="11278" max="11280" width="14.85546875" customWidth="1"/>
    <col min="11288" max="11290" width="14.85546875" customWidth="1"/>
    <col min="11291" max="11292" width="14.7109375" customWidth="1"/>
    <col min="11295" max="11295" width="13.28515625" customWidth="1"/>
    <col min="11296" max="11298" width="16.7109375" customWidth="1"/>
    <col min="11299" max="11299" width="14.28515625" customWidth="1"/>
    <col min="11300" max="11300" width="16.85546875" customWidth="1"/>
    <col min="11301" max="11301" width="20.5703125" customWidth="1"/>
    <col min="11302" max="11302" width="17.85546875" customWidth="1"/>
    <col min="11303" max="11303" width="21.140625" customWidth="1"/>
    <col min="11422" max="11422" width="9.140625" customWidth="1"/>
    <col min="11423" max="11423" width="18" customWidth="1"/>
    <col min="11424" max="11424" width="8.5703125" customWidth="1"/>
    <col min="11427" max="11427" width="33.5703125" customWidth="1"/>
    <col min="11428" max="11428" width="18.85546875" customWidth="1"/>
    <col min="11429" max="11429" width="17.5703125" customWidth="1"/>
    <col min="11434" max="11436" width="14.85546875" customWidth="1"/>
    <col min="11444" max="11446" width="14.85546875" customWidth="1"/>
    <col min="11454" max="11456" width="14.85546875" customWidth="1"/>
    <col min="11464" max="11466" width="14.85546875" customWidth="1"/>
    <col min="11474" max="11476" width="14.85546875" customWidth="1"/>
    <col min="11484" max="11486" width="14.85546875" customWidth="1"/>
    <col min="11494" max="11496" width="14.85546875" customWidth="1"/>
    <col min="11504" max="11506" width="14.85546875" customWidth="1"/>
    <col min="11514" max="11516" width="14.85546875" customWidth="1"/>
    <col min="11524" max="11526" width="14.85546875" customWidth="1"/>
    <col min="11534" max="11536" width="14.85546875" customWidth="1"/>
    <col min="11544" max="11546" width="14.85546875" customWidth="1"/>
    <col min="11547" max="11548" width="14.7109375" customWidth="1"/>
    <col min="11551" max="11551" width="13.28515625" customWidth="1"/>
    <col min="11552" max="11554" width="16.7109375" customWidth="1"/>
    <col min="11555" max="11555" width="14.28515625" customWidth="1"/>
    <col min="11556" max="11556" width="16.85546875" customWidth="1"/>
    <col min="11557" max="11557" width="20.5703125" customWidth="1"/>
    <col min="11558" max="11558" width="17.85546875" customWidth="1"/>
    <col min="11559" max="11559" width="21.140625" customWidth="1"/>
    <col min="11678" max="11678" width="9.140625" customWidth="1"/>
    <col min="11679" max="11679" width="18" customWidth="1"/>
    <col min="11680" max="11680" width="8.5703125" customWidth="1"/>
    <col min="11683" max="11683" width="33.5703125" customWidth="1"/>
    <col min="11684" max="11684" width="18.85546875" customWidth="1"/>
    <col min="11685" max="11685" width="17.5703125" customWidth="1"/>
    <col min="11690" max="11692" width="14.85546875" customWidth="1"/>
    <col min="11700" max="11702" width="14.85546875" customWidth="1"/>
    <col min="11710" max="11712" width="14.85546875" customWidth="1"/>
    <col min="11720" max="11722" width="14.85546875" customWidth="1"/>
    <col min="11730" max="11732" width="14.85546875" customWidth="1"/>
    <col min="11740" max="11742" width="14.85546875" customWidth="1"/>
    <col min="11750" max="11752" width="14.85546875" customWidth="1"/>
    <col min="11760" max="11762" width="14.85546875" customWidth="1"/>
    <col min="11770" max="11772" width="14.85546875" customWidth="1"/>
    <col min="11780" max="11782" width="14.85546875" customWidth="1"/>
    <col min="11790" max="11792" width="14.85546875" customWidth="1"/>
    <col min="11800" max="11802" width="14.85546875" customWidth="1"/>
    <col min="11803" max="11804" width="14.7109375" customWidth="1"/>
    <col min="11807" max="11807" width="13.28515625" customWidth="1"/>
    <col min="11808" max="11810" width="16.7109375" customWidth="1"/>
    <col min="11811" max="11811" width="14.28515625" customWidth="1"/>
    <col min="11812" max="11812" width="16.85546875" customWidth="1"/>
    <col min="11813" max="11813" width="20.5703125" customWidth="1"/>
    <col min="11814" max="11814" width="17.85546875" customWidth="1"/>
    <col min="11815" max="11815" width="21.140625" customWidth="1"/>
    <col min="11934" max="11934" width="9.140625" customWidth="1"/>
    <col min="11935" max="11935" width="18" customWidth="1"/>
    <col min="11936" max="11936" width="8.5703125" customWidth="1"/>
    <col min="11939" max="11939" width="33.5703125" customWidth="1"/>
    <col min="11940" max="11940" width="18.85546875" customWidth="1"/>
    <col min="11941" max="11941" width="17.5703125" customWidth="1"/>
    <col min="11946" max="11948" width="14.85546875" customWidth="1"/>
    <col min="11956" max="11958" width="14.85546875" customWidth="1"/>
    <col min="11966" max="11968" width="14.85546875" customWidth="1"/>
    <col min="11976" max="11978" width="14.85546875" customWidth="1"/>
    <col min="11986" max="11988" width="14.85546875" customWidth="1"/>
    <col min="11996" max="11998" width="14.85546875" customWidth="1"/>
    <col min="12006" max="12008" width="14.85546875" customWidth="1"/>
    <col min="12016" max="12018" width="14.85546875" customWidth="1"/>
    <col min="12026" max="12028" width="14.85546875" customWidth="1"/>
    <col min="12036" max="12038" width="14.85546875" customWidth="1"/>
    <col min="12046" max="12048" width="14.85546875" customWidth="1"/>
    <col min="12056" max="12058" width="14.85546875" customWidth="1"/>
    <col min="12059" max="12060" width="14.7109375" customWidth="1"/>
    <col min="12063" max="12063" width="13.28515625" customWidth="1"/>
    <col min="12064" max="12066" width="16.7109375" customWidth="1"/>
    <col min="12067" max="12067" width="14.28515625" customWidth="1"/>
    <col min="12068" max="12068" width="16.85546875" customWidth="1"/>
    <col min="12069" max="12069" width="20.5703125" customWidth="1"/>
    <col min="12070" max="12070" width="17.85546875" customWidth="1"/>
    <col min="12071" max="12071" width="21.140625" customWidth="1"/>
    <col min="12190" max="12190" width="9.140625" customWidth="1"/>
    <col min="12191" max="12191" width="18" customWidth="1"/>
    <col min="12192" max="12192" width="8.5703125" customWidth="1"/>
    <col min="12195" max="12195" width="33.5703125" customWidth="1"/>
    <col min="12196" max="12196" width="18.85546875" customWidth="1"/>
    <col min="12197" max="12197" width="17.5703125" customWidth="1"/>
    <col min="12202" max="12204" width="14.85546875" customWidth="1"/>
    <col min="12212" max="12214" width="14.85546875" customWidth="1"/>
    <col min="12222" max="12224" width="14.85546875" customWidth="1"/>
    <col min="12232" max="12234" width="14.85546875" customWidth="1"/>
    <col min="12242" max="12244" width="14.85546875" customWidth="1"/>
    <col min="12252" max="12254" width="14.85546875" customWidth="1"/>
    <col min="12262" max="12264" width="14.85546875" customWidth="1"/>
    <col min="12272" max="12274" width="14.85546875" customWidth="1"/>
    <col min="12282" max="12284" width="14.85546875" customWidth="1"/>
    <col min="12292" max="12294" width="14.85546875" customWidth="1"/>
    <col min="12302" max="12304" width="14.85546875" customWidth="1"/>
    <col min="12312" max="12314" width="14.85546875" customWidth="1"/>
    <col min="12315" max="12316" width="14.7109375" customWidth="1"/>
    <col min="12319" max="12319" width="13.28515625" customWidth="1"/>
    <col min="12320" max="12322" width="16.7109375" customWidth="1"/>
    <col min="12323" max="12323" width="14.28515625" customWidth="1"/>
    <col min="12324" max="12324" width="16.85546875" customWidth="1"/>
    <col min="12325" max="12325" width="20.5703125" customWidth="1"/>
    <col min="12326" max="12326" width="17.85546875" customWidth="1"/>
    <col min="12327" max="12327" width="21.140625" customWidth="1"/>
    <col min="12446" max="12446" width="9.140625" customWidth="1"/>
    <col min="12447" max="12447" width="18" customWidth="1"/>
    <col min="12448" max="12448" width="8.5703125" customWidth="1"/>
    <col min="12451" max="12451" width="33.5703125" customWidth="1"/>
    <col min="12452" max="12452" width="18.85546875" customWidth="1"/>
    <col min="12453" max="12453" width="17.5703125" customWidth="1"/>
    <col min="12458" max="12460" width="14.85546875" customWidth="1"/>
    <col min="12468" max="12470" width="14.85546875" customWidth="1"/>
    <col min="12478" max="12480" width="14.85546875" customWidth="1"/>
    <col min="12488" max="12490" width="14.85546875" customWidth="1"/>
    <col min="12498" max="12500" width="14.85546875" customWidth="1"/>
    <col min="12508" max="12510" width="14.85546875" customWidth="1"/>
    <col min="12518" max="12520" width="14.85546875" customWidth="1"/>
    <col min="12528" max="12530" width="14.85546875" customWidth="1"/>
    <col min="12538" max="12540" width="14.85546875" customWidth="1"/>
    <col min="12548" max="12550" width="14.85546875" customWidth="1"/>
    <col min="12558" max="12560" width="14.85546875" customWidth="1"/>
    <col min="12568" max="12570" width="14.85546875" customWidth="1"/>
    <col min="12571" max="12572" width="14.7109375" customWidth="1"/>
    <col min="12575" max="12575" width="13.28515625" customWidth="1"/>
    <col min="12576" max="12578" width="16.7109375" customWidth="1"/>
    <col min="12579" max="12579" width="14.28515625" customWidth="1"/>
    <col min="12580" max="12580" width="16.85546875" customWidth="1"/>
    <col min="12581" max="12581" width="20.5703125" customWidth="1"/>
    <col min="12582" max="12582" width="17.85546875" customWidth="1"/>
    <col min="12583" max="12583" width="21.140625" customWidth="1"/>
    <col min="12702" max="12702" width="9.140625" customWidth="1"/>
    <col min="12703" max="12703" width="18" customWidth="1"/>
    <col min="12704" max="12704" width="8.5703125" customWidth="1"/>
    <col min="12707" max="12707" width="33.5703125" customWidth="1"/>
    <col min="12708" max="12708" width="18.85546875" customWidth="1"/>
    <col min="12709" max="12709" width="17.5703125" customWidth="1"/>
    <col min="12714" max="12716" width="14.85546875" customWidth="1"/>
    <col min="12724" max="12726" width="14.85546875" customWidth="1"/>
    <col min="12734" max="12736" width="14.85546875" customWidth="1"/>
    <col min="12744" max="12746" width="14.85546875" customWidth="1"/>
    <col min="12754" max="12756" width="14.85546875" customWidth="1"/>
    <col min="12764" max="12766" width="14.85546875" customWidth="1"/>
    <col min="12774" max="12776" width="14.85546875" customWidth="1"/>
    <col min="12784" max="12786" width="14.85546875" customWidth="1"/>
    <col min="12794" max="12796" width="14.85546875" customWidth="1"/>
    <col min="12804" max="12806" width="14.85546875" customWidth="1"/>
    <col min="12814" max="12816" width="14.85546875" customWidth="1"/>
    <col min="12824" max="12826" width="14.85546875" customWidth="1"/>
    <col min="12827" max="12828" width="14.7109375" customWidth="1"/>
    <col min="12831" max="12831" width="13.28515625" customWidth="1"/>
    <col min="12832" max="12834" width="16.7109375" customWidth="1"/>
    <col min="12835" max="12835" width="14.28515625" customWidth="1"/>
    <col min="12836" max="12836" width="16.85546875" customWidth="1"/>
    <col min="12837" max="12837" width="20.5703125" customWidth="1"/>
    <col min="12838" max="12838" width="17.85546875" customWidth="1"/>
    <col min="12839" max="12839" width="21.140625" customWidth="1"/>
    <col min="12958" max="12958" width="9.140625" customWidth="1"/>
    <col min="12959" max="12959" width="18" customWidth="1"/>
    <col min="12960" max="12960" width="8.5703125" customWidth="1"/>
    <col min="12963" max="12963" width="33.5703125" customWidth="1"/>
    <col min="12964" max="12964" width="18.85546875" customWidth="1"/>
    <col min="12965" max="12965" width="17.5703125" customWidth="1"/>
    <col min="12970" max="12972" width="14.85546875" customWidth="1"/>
    <col min="12980" max="12982" width="14.85546875" customWidth="1"/>
    <col min="12990" max="12992" width="14.85546875" customWidth="1"/>
    <col min="13000" max="13002" width="14.85546875" customWidth="1"/>
    <col min="13010" max="13012" width="14.85546875" customWidth="1"/>
    <col min="13020" max="13022" width="14.85546875" customWidth="1"/>
    <col min="13030" max="13032" width="14.85546875" customWidth="1"/>
    <col min="13040" max="13042" width="14.85546875" customWidth="1"/>
    <col min="13050" max="13052" width="14.85546875" customWidth="1"/>
    <col min="13060" max="13062" width="14.85546875" customWidth="1"/>
    <col min="13070" max="13072" width="14.85546875" customWidth="1"/>
    <col min="13080" max="13082" width="14.85546875" customWidth="1"/>
    <col min="13083" max="13084" width="14.7109375" customWidth="1"/>
    <col min="13087" max="13087" width="13.28515625" customWidth="1"/>
    <col min="13088" max="13090" width="16.7109375" customWidth="1"/>
    <col min="13091" max="13091" width="14.28515625" customWidth="1"/>
    <col min="13092" max="13092" width="16.85546875" customWidth="1"/>
    <col min="13093" max="13093" width="20.5703125" customWidth="1"/>
    <col min="13094" max="13094" width="17.85546875" customWidth="1"/>
    <col min="13095" max="13095" width="21.140625" customWidth="1"/>
    <col min="13214" max="13214" width="9.140625" customWidth="1"/>
    <col min="13215" max="13215" width="18" customWidth="1"/>
    <col min="13216" max="13216" width="8.5703125" customWidth="1"/>
    <col min="13219" max="13219" width="33.5703125" customWidth="1"/>
    <col min="13220" max="13220" width="18.85546875" customWidth="1"/>
    <col min="13221" max="13221" width="17.5703125" customWidth="1"/>
    <col min="13226" max="13228" width="14.85546875" customWidth="1"/>
    <col min="13236" max="13238" width="14.85546875" customWidth="1"/>
    <col min="13246" max="13248" width="14.85546875" customWidth="1"/>
    <col min="13256" max="13258" width="14.85546875" customWidth="1"/>
    <col min="13266" max="13268" width="14.85546875" customWidth="1"/>
    <col min="13276" max="13278" width="14.85546875" customWidth="1"/>
    <col min="13286" max="13288" width="14.85546875" customWidth="1"/>
    <col min="13296" max="13298" width="14.85546875" customWidth="1"/>
    <col min="13306" max="13308" width="14.85546875" customWidth="1"/>
    <col min="13316" max="13318" width="14.85546875" customWidth="1"/>
    <col min="13326" max="13328" width="14.85546875" customWidth="1"/>
    <col min="13336" max="13338" width="14.85546875" customWidth="1"/>
    <col min="13339" max="13340" width="14.7109375" customWidth="1"/>
    <col min="13343" max="13343" width="13.28515625" customWidth="1"/>
    <col min="13344" max="13346" width="16.7109375" customWidth="1"/>
    <col min="13347" max="13347" width="14.28515625" customWidth="1"/>
    <col min="13348" max="13348" width="16.85546875" customWidth="1"/>
    <col min="13349" max="13349" width="20.5703125" customWidth="1"/>
    <col min="13350" max="13350" width="17.85546875" customWidth="1"/>
    <col min="13351" max="13351" width="21.140625" customWidth="1"/>
    <col min="13470" max="13470" width="9.140625" customWidth="1"/>
    <col min="13471" max="13471" width="18" customWidth="1"/>
    <col min="13472" max="13472" width="8.5703125" customWidth="1"/>
    <col min="13475" max="13475" width="33.5703125" customWidth="1"/>
    <col min="13476" max="13476" width="18.85546875" customWidth="1"/>
    <col min="13477" max="13477" width="17.5703125" customWidth="1"/>
    <col min="13482" max="13484" width="14.85546875" customWidth="1"/>
    <col min="13492" max="13494" width="14.85546875" customWidth="1"/>
    <col min="13502" max="13504" width="14.85546875" customWidth="1"/>
    <col min="13512" max="13514" width="14.85546875" customWidth="1"/>
    <col min="13522" max="13524" width="14.85546875" customWidth="1"/>
    <col min="13532" max="13534" width="14.85546875" customWidth="1"/>
    <col min="13542" max="13544" width="14.85546875" customWidth="1"/>
    <col min="13552" max="13554" width="14.85546875" customWidth="1"/>
    <col min="13562" max="13564" width="14.85546875" customWidth="1"/>
    <col min="13572" max="13574" width="14.85546875" customWidth="1"/>
    <col min="13582" max="13584" width="14.85546875" customWidth="1"/>
    <col min="13592" max="13594" width="14.85546875" customWidth="1"/>
    <col min="13595" max="13596" width="14.7109375" customWidth="1"/>
    <col min="13599" max="13599" width="13.28515625" customWidth="1"/>
    <col min="13600" max="13602" width="16.7109375" customWidth="1"/>
    <col min="13603" max="13603" width="14.28515625" customWidth="1"/>
    <col min="13604" max="13604" width="16.85546875" customWidth="1"/>
    <col min="13605" max="13605" width="20.5703125" customWidth="1"/>
    <col min="13606" max="13606" width="17.85546875" customWidth="1"/>
    <col min="13607" max="13607" width="21.140625" customWidth="1"/>
    <col min="13726" max="13726" width="9.140625" customWidth="1"/>
    <col min="13727" max="13727" width="18" customWidth="1"/>
    <col min="13728" max="13728" width="8.5703125" customWidth="1"/>
    <col min="13731" max="13731" width="33.5703125" customWidth="1"/>
    <col min="13732" max="13732" width="18.85546875" customWidth="1"/>
    <col min="13733" max="13733" width="17.5703125" customWidth="1"/>
    <col min="13738" max="13740" width="14.85546875" customWidth="1"/>
    <col min="13748" max="13750" width="14.85546875" customWidth="1"/>
    <col min="13758" max="13760" width="14.85546875" customWidth="1"/>
    <col min="13768" max="13770" width="14.85546875" customWidth="1"/>
    <col min="13778" max="13780" width="14.85546875" customWidth="1"/>
    <col min="13788" max="13790" width="14.85546875" customWidth="1"/>
    <col min="13798" max="13800" width="14.85546875" customWidth="1"/>
    <col min="13808" max="13810" width="14.85546875" customWidth="1"/>
    <col min="13818" max="13820" width="14.85546875" customWidth="1"/>
    <col min="13828" max="13830" width="14.85546875" customWidth="1"/>
    <col min="13838" max="13840" width="14.85546875" customWidth="1"/>
    <col min="13848" max="13850" width="14.85546875" customWidth="1"/>
    <col min="13851" max="13852" width="14.7109375" customWidth="1"/>
    <col min="13855" max="13855" width="13.28515625" customWidth="1"/>
    <col min="13856" max="13858" width="16.7109375" customWidth="1"/>
    <col min="13859" max="13859" width="14.28515625" customWidth="1"/>
    <col min="13860" max="13860" width="16.85546875" customWidth="1"/>
    <col min="13861" max="13861" width="20.5703125" customWidth="1"/>
    <col min="13862" max="13862" width="17.85546875" customWidth="1"/>
    <col min="13863" max="13863" width="21.140625" customWidth="1"/>
    <col min="13982" max="13982" width="9.140625" customWidth="1"/>
    <col min="13983" max="13983" width="18" customWidth="1"/>
    <col min="13984" max="13984" width="8.5703125" customWidth="1"/>
    <col min="13987" max="13987" width="33.5703125" customWidth="1"/>
    <col min="13988" max="13988" width="18.85546875" customWidth="1"/>
    <col min="13989" max="13989" width="17.5703125" customWidth="1"/>
    <col min="13994" max="13996" width="14.85546875" customWidth="1"/>
    <col min="14004" max="14006" width="14.85546875" customWidth="1"/>
    <col min="14014" max="14016" width="14.85546875" customWidth="1"/>
    <col min="14024" max="14026" width="14.85546875" customWidth="1"/>
    <col min="14034" max="14036" width="14.85546875" customWidth="1"/>
    <col min="14044" max="14046" width="14.85546875" customWidth="1"/>
    <col min="14054" max="14056" width="14.85546875" customWidth="1"/>
    <col min="14064" max="14066" width="14.85546875" customWidth="1"/>
    <col min="14074" max="14076" width="14.85546875" customWidth="1"/>
    <col min="14084" max="14086" width="14.85546875" customWidth="1"/>
    <col min="14094" max="14096" width="14.85546875" customWidth="1"/>
    <col min="14104" max="14106" width="14.85546875" customWidth="1"/>
    <col min="14107" max="14108" width="14.7109375" customWidth="1"/>
    <col min="14111" max="14111" width="13.28515625" customWidth="1"/>
    <col min="14112" max="14114" width="16.7109375" customWidth="1"/>
    <col min="14115" max="14115" width="14.28515625" customWidth="1"/>
    <col min="14116" max="14116" width="16.85546875" customWidth="1"/>
    <col min="14117" max="14117" width="20.5703125" customWidth="1"/>
    <col min="14118" max="14118" width="17.85546875" customWidth="1"/>
    <col min="14119" max="14119" width="21.140625" customWidth="1"/>
    <col min="14238" max="14238" width="9.140625" customWidth="1"/>
    <col min="14239" max="14239" width="18" customWidth="1"/>
    <col min="14240" max="14240" width="8.5703125" customWidth="1"/>
    <col min="14243" max="14243" width="33.5703125" customWidth="1"/>
    <col min="14244" max="14244" width="18.85546875" customWidth="1"/>
    <col min="14245" max="14245" width="17.5703125" customWidth="1"/>
    <col min="14250" max="14252" width="14.85546875" customWidth="1"/>
    <col min="14260" max="14262" width="14.85546875" customWidth="1"/>
    <col min="14270" max="14272" width="14.85546875" customWidth="1"/>
    <col min="14280" max="14282" width="14.85546875" customWidth="1"/>
    <col min="14290" max="14292" width="14.85546875" customWidth="1"/>
    <col min="14300" max="14302" width="14.85546875" customWidth="1"/>
    <col min="14310" max="14312" width="14.85546875" customWidth="1"/>
    <col min="14320" max="14322" width="14.85546875" customWidth="1"/>
    <col min="14330" max="14332" width="14.85546875" customWidth="1"/>
    <col min="14340" max="14342" width="14.85546875" customWidth="1"/>
    <col min="14350" max="14352" width="14.85546875" customWidth="1"/>
    <col min="14360" max="14362" width="14.85546875" customWidth="1"/>
    <col min="14363" max="14364" width="14.7109375" customWidth="1"/>
    <col min="14367" max="14367" width="13.28515625" customWidth="1"/>
    <col min="14368" max="14370" width="16.7109375" customWidth="1"/>
    <col min="14371" max="14371" width="14.28515625" customWidth="1"/>
    <col min="14372" max="14372" width="16.85546875" customWidth="1"/>
    <col min="14373" max="14373" width="20.5703125" customWidth="1"/>
    <col min="14374" max="14374" width="17.85546875" customWidth="1"/>
    <col min="14375" max="14375" width="21.140625" customWidth="1"/>
    <col min="14494" max="14494" width="9.140625" customWidth="1"/>
    <col min="14495" max="14495" width="18" customWidth="1"/>
    <col min="14496" max="14496" width="8.5703125" customWidth="1"/>
    <col min="14499" max="14499" width="33.5703125" customWidth="1"/>
    <col min="14500" max="14500" width="18.85546875" customWidth="1"/>
    <col min="14501" max="14501" width="17.5703125" customWidth="1"/>
    <col min="14506" max="14508" width="14.85546875" customWidth="1"/>
    <col min="14516" max="14518" width="14.85546875" customWidth="1"/>
    <col min="14526" max="14528" width="14.85546875" customWidth="1"/>
    <col min="14536" max="14538" width="14.85546875" customWidth="1"/>
    <col min="14546" max="14548" width="14.85546875" customWidth="1"/>
    <col min="14556" max="14558" width="14.85546875" customWidth="1"/>
    <col min="14566" max="14568" width="14.85546875" customWidth="1"/>
    <col min="14576" max="14578" width="14.85546875" customWidth="1"/>
    <col min="14586" max="14588" width="14.85546875" customWidth="1"/>
    <col min="14596" max="14598" width="14.85546875" customWidth="1"/>
    <col min="14606" max="14608" width="14.85546875" customWidth="1"/>
    <col min="14616" max="14618" width="14.85546875" customWidth="1"/>
    <col min="14619" max="14620" width="14.7109375" customWidth="1"/>
    <col min="14623" max="14623" width="13.28515625" customWidth="1"/>
    <col min="14624" max="14626" width="16.7109375" customWidth="1"/>
    <col min="14627" max="14627" width="14.28515625" customWidth="1"/>
    <col min="14628" max="14628" width="16.85546875" customWidth="1"/>
    <col min="14629" max="14629" width="20.5703125" customWidth="1"/>
    <col min="14630" max="14630" width="17.85546875" customWidth="1"/>
    <col min="14631" max="14631" width="21.140625" customWidth="1"/>
    <col min="14750" max="14750" width="9.140625" customWidth="1"/>
    <col min="14751" max="14751" width="18" customWidth="1"/>
    <col min="14752" max="14752" width="8.5703125" customWidth="1"/>
    <col min="14755" max="14755" width="33.5703125" customWidth="1"/>
    <col min="14756" max="14756" width="18.85546875" customWidth="1"/>
    <col min="14757" max="14757" width="17.5703125" customWidth="1"/>
    <col min="14762" max="14764" width="14.85546875" customWidth="1"/>
    <col min="14772" max="14774" width="14.85546875" customWidth="1"/>
    <col min="14782" max="14784" width="14.85546875" customWidth="1"/>
    <col min="14792" max="14794" width="14.85546875" customWidth="1"/>
    <col min="14802" max="14804" width="14.85546875" customWidth="1"/>
    <col min="14812" max="14814" width="14.85546875" customWidth="1"/>
    <col min="14822" max="14824" width="14.85546875" customWidth="1"/>
    <col min="14832" max="14834" width="14.85546875" customWidth="1"/>
    <col min="14842" max="14844" width="14.85546875" customWidth="1"/>
    <col min="14852" max="14854" width="14.85546875" customWidth="1"/>
    <col min="14862" max="14864" width="14.85546875" customWidth="1"/>
    <col min="14872" max="14874" width="14.85546875" customWidth="1"/>
    <col min="14875" max="14876" width="14.7109375" customWidth="1"/>
    <col min="14879" max="14879" width="13.28515625" customWidth="1"/>
    <col min="14880" max="14882" width="16.7109375" customWidth="1"/>
    <col min="14883" max="14883" width="14.28515625" customWidth="1"/>
    <col min="14884" max="14884" width="16.85546875" customWidth="1"/>
    <col min="14885" max="14885" width="20.5703125" customWidth="1"/>
    <col min="14886" max="14886" width="17.85546875" customWidth="1"/>
    <col min="14887" max="14887" width="21.140625" customWidth="1"/>
    <col min="15006" max="15006" width="9.140625" customWidth="1"/>
    <col min="15007" max="15007" width="18" customWidth="1"/>
    <col min="15008" max="15008" width="8.5703125" customWidth="1"/>
    <col min="15011" max="15011" width="33.5703125" customWidth="1"/>
    <col min="15012" max="15012" width="18.85546875" customWidth="1"/>
    <col min="15013" max="15013" width="17.5703125" customWidth="1"/>
    <col min="15018" max="15020" width="14.85546875" customWidth="1"/>
    <col min="15028" max="15030" width="14.85546875" customWidth="1"/>
    <col min="15038" max="15040" width="14.85546875" customWidth="1"/>
    <col min="15048" max="15050" width="14.85546875" customWidth="1"/>
    <col min="15058" max="15060" width="14.85546875" customWidth="1"/>
    <col min="15068" max="15070" width="14.85546875" customWidth="1"/>
    <col min="15078" max="15080" width="14.85546875" customWidth="1"/>
    <col min="15088" max="15090" width="14.85546875" customWidth="1"/>
    <col min="15098" max="15100" width="14.85546875" customWidth="1"/>
    <col min="15108" max="15110" width="14.85546875" customWidth="1"/>
    <col min="15118" max="15120" width="14.85546875" customWidth="1"/>
    <col min="15128" max="15130" width="14.85546875" customWidth="1"/>
    <col min="15131" max="15132" width="14.7109375" customWidth="1"/>
    <col min="15135" max="15135" width="13.28515625" customWidth="1"/>
    <col min="15136" max="15138" width="16.7109375" customWidth="1"/>
    <col min="15139" max="15139" width="14.28515625" customWidth="1"/>
    <col min="15140" max="15140" width="16.85546875" customWidth="1"/>
    <col min="15141" max="15141" width="20.5703125" customWidth="1"/>
    <col min="15142" max="15142" width="17.85546875" customWidth="1"/>
    <col min="15143" max="15143" width="21.140625" customWidth="1"/>
    <col min="15262" max="15262" width="9.140625" customWidth="1"/>
    <col min="15263" max="15263" width="18" customWidth="1"/>
    <col min="15264" max="15264" width="8.5703125" customWidth="1"/>
    <col min="15267" max="15267" width="33.5703125" customWidth="1"/>
    <col min="15268" max="15268" width="18.85546875" customWidth="1"/>
    <col min="15269" max="15269" width="17.5703125" customWidth="1"/>
    <col min="15274" max="15276" width="14.85546875" customWidth="1"/>
    <col min="15284" max="15286" width="14.85546875" customWidth="1"/>
    <col min="15294" max="15296" width="14.85546875" customWidth="1"/>
    <col min="15304" max="15306" width="14.85546875" customWidth="1"/>
    <col min="15314" max="15316" width="14.85546875" customWidth="1"/>
    <col min="15324" max="15326" width="14.85546875" customWidth="1"/>
    <col min="15334" max="15336" width="14.85546875" customWidth="1"/>
    <col min="15344" max="15346" width="14.85546875" customWidth="1"/>
    <col min="15354" max="15356" width="14.85546875" customWidth="1"/>
    <col min="15364" max="15366" width="14.85546875" customWidth="1"/>
    <col min="15374" max="15376" width="14.85546875" customWidth="1"/>
    <col min="15384" max="15386" width="14.85546875" customWidth="1"/>
    <col min="15387" max="15388" width="14.7109375" customWidth="1"/>
    <col min="15391" max="15391" width="13.28515625" customWidth="1"/>
    <col min="15392" max="15394" width="16.7109375" customWidth="1"/>
    <col min="15395" max="15395" width="14.28515625" customWidth="1"/>
    <col min="15396" max="15396" width="16.85546875" customWidth="1"/>
    <col min="15397" max="15397" width="20.5703125" customWidth="1"/>
    <col min="15398" max="15398" width="17.85546875" customWidth="1"/>
    <col min="15399" max="15399" width="21.140625" customWidth="1"/>
    <col min="15518" max="15518" width="9.140625" customWidth="1"/>
    <col min="15519" max="15519" width="18" customWidth="1"/>
    <col min="15520" max="15520" width="8.5703125" customWidth="1"/>
    <col min="15523" max="15523" width="33.5703125" customWidth="1"/>
    <col min="15524" max="15524" width="18.85546875" customWidth="1"/>
    <col min="15525" max="15525" width="17.5703125" customWidth="1"/>
    <col min="15530" max="15532" width="14.85546875" customWidth="1"/>
    <col min="15540" max="15542" width="14.85546875" customWidth="1"/>
    <col min="15550" max="15552" width="14.85546875" customWidth="1"/>
    <col min="15560" max="15562" width="14.85546875" customWidth="1"/>
    <col min="15570" max="15572" width="14.85546875" customWidth="1"/>
    <col min="15580" max="15582" width="14.85546875" customWidth="1"/>
    <col min="15590" max="15592" width="14.85546875" customWidth="1"/>
    <col min="15600" max="15602" width="14.85546875" customWidth="1"/>
    <col min="15610" max="15612" width="14.85546875" customWidth="1"/>
    <col min="15620" max="15622" width="14.85546875" customWidth="1"/>
    <col min="15630" max="15632" width="14.85546875" customWidth="1"/>
    <col min="15640" max="15642" width="14.85546875" customWidth="1"/>
    <col min="15643" max="15644" width="14.7109375" customWidth="1"/>
    <col min="15647" max="15647" width="13.28515625" customWidth="1"/>
    <col min="15648" max="15650" width="16.7109375" customWidth="1"/>
    <col min="15651" max="15651" width="14.28515625" customWidth="1"/>
    <col min="15652" max="15652" width="16.85546875" customWidth="1"/>
    <col min="15653" max="15653" width="20.5703125" customWidth="1"/>
    <col min="15654" max="15654" width="17.85546875" customWidth="1"/>
    <col min="15655" max="15655" width="21.140625" customWidth="1"/>
    <col min="15774" max="15774" width="9.140625" customWidth="1"/>
    <col min="15775" max="15775" width="18" customWidth="1"/>
    <col min="15776" max="15776" width="8.5703125" customWidth="1"/>
    <col min="15779" max="15779" width="33.5703125" customWidth="1"/>
    <col min="15780" max="15780" width="18.85546875" customWidth="1"/>
    <col min="15781" max="15781" width="17.5703125" customWidth="1"/>
    <col min="15786" max="15788" width="14.85546875" customWidth="1"/>
    <col min="15796" max="15798" width="14.85546875" customWidth="1"/>
    <col min="15806" max="15808" width="14.85546875" customWidth="1"/>
    <col min="15816" max="15818" width="14.85546875" customWidth="1"/>
    <col min="15826" max="15828" width="14.85546875" customWidth="1"/>
    <col min="15836" max="15838" width="14.85546875" customWidth="1"/>
    <col min="15846" max="15848" width="14.85546875" customWidth="1"/>
    <col min="15856" max="15858" width="14.85546875" customWidth="1"/>
    <col min="15866" max="15868" width="14.85546875" customWidth="1"/>
    <col min="15876" max="15878" width="14.85546875" customWidth="1"/>
    <col min="15886" max="15888" width="14.85546875" customWidth="1"/>
    <col min="15896" max="15898" width="14.85546875" customWidth="1"/>
    <col min="15899" max="15900" width="14.7109375" customWidth="1"/>
    <col min="15903" max="15903" width="13.28515625" customWidth="1"/>
    <col min="15904" max="15906" width="16.7109375" customWidth="1"/>
    <col min="15907" max="15907" width="14.28515625" customWidth="1"/>
    <col min="15908" max="15908" width="16.85546875" customWidth="1"/>
    <col min="15909" max="15909" width="20.5703125" customWidth="1"/>
    <col min="15910" max="15910" width="17.85546875" customWidth="1"/>
    <col min="15911" max="15911" width="21.140625" customWidth="1"/>
    <col min="16030" max="16030" width="9.140625" customWidth="1"/>
    <col min="16031" max="16031" width="18" customWidth="1"/>
    <col min="16032" max="16032" width="8.5703125" customWidth="1"/>
    <col min="16035" max="16035" width="33.5703125" customWidth="1"/>
    <col min="16036" max="16036" width="18.85546875" customWidth="1"/>
    <col min="16037" max="16037" width="17.5703125" customWidth="1"/>
    <col min="16042" max="16044" width="14.85546875" customWidth="1"/>
    <col min="16052" max="16054" width="14.85546875" customWidth="1"/>
    <col min="16062" max="16064" width="14.85546875" customWidth="1"/>
    <col min="16072" max="16074" width="14.85546875" customWidth="1"/>
    <col min="16082" max="16084" width="14.85546875" customWidth="1"/>
    <col min="16092" max="16094" width="14.85546875" customWidth="1"/>
    <col min="16102" max="16104" width="14.85546875" customWidth="1"/>
    <col min="16112" max="16114" width="14.85546875" customWidth="1"/>
    <col min="16122" max="16124" width="14.85546875" customWidth="1"/>
    <col min="16132" max="16134" width="14.85546875" customWidth="1"/>
    <col min="16142" max="16144" width="14.85546875" customWidth="1"/>
    <col min="16152" max="16154" width="14.85546875" customWidth="1"/>
    <col min="16155" max="16156" width="14.7109375" customWidth="1"/>
    <col min="16159" max="16159" width="13.28515625" customWidth="1"/>
    <col min="16160" max="16162" width="16.7109375" customWidth="1"/>
    <col min="16163" max="16163" width="14.28515625" customWidth="1"/>
    <col min="16164" max="16164" width="16.85546875" customWidth="1"/>
    <col min="16165" max="16165" width="20.5703125" customWidth="1"/>
    <col min="16166" max="16166" width="17.85546875" customWidth="1"/>
    <col min="16167" max="16167" width="21.140625" customWidth="1"/>
  </cols>
  <sheetData>
    <row r="1" spans="2:57" x14ac:dyDescent="0.25">
      <c r="E1" s="37"/>
    </row>
    <row r="2" spans="2:57" ht="15" customHeight="1" x14ac:dyDescent="0.25">
      <c r="B2" s="669"/>
      <c r="C2" s="670"/>
      <c r="D2" s="670"/>
      <c r="E2" s="670"/>
      <c r="F2" s="671"/>
      <c r="G2" s="678" t="s">
        <v>0</v>
      </c>
      <c r="H2" s="679"/>
      <c r="I2" s="679"/>
      <c r="J2" s="679"/>
      <c r="K2" s="679"/>
      <c r="L2" s="679"/>
      <c r="M2" s="679"/>
      <c r="N2" s="679"/>
      <c r="O2" s="679"/>
      <c r="P2" s="679"/>
      <c r="Q2" s="679"/>
      <c r="R2" s="679"/>
      <c r="S2" s="679"/>
      <c r="T2" s="680"/>
      <c r="U2" s="38" t="s">
        <v>71</v>
      </c>
      <c r="V2" s="39"/>
      <c r="W2" s="39"/>
      <c r="X2" s="39"/>
      <c r="Y2" s="40"/>
      <c r="Z2" s="30"/>
    </row>
    <row r="3" spans="2:57" ht="18" customHeight="1" x14ac:dyDescent="0.25">
      <c r="B3" s="672"/>
      <c r="C3" s="673"/>
      <c r="D3" s="673"/>
      <c r="E3" s="673"/>
      <c r="F3" s="674"/>
      <c r="G3" s="681"/>
      <c r="H3" s="682"/>
      <c r="I3" s="682"/>
      <c r="J3" s="682"/>
      <c r="K3" s="682"/>
      <c r="L3" s="682"/>
      <c r="M3" s="682"/>
      <c r="N3" s="682"/>
      <c r="O3" s="682"/>
      <c r="P3" s="682"/>
      <c r="Q3" s="682"/>
      <c r="R3" s="682"/>
      <c r="S3" s="682"/>
      <c r="T3" s="683"/>
      <c r="U3" s="41" t="s">
        <v>74</v>
      </c>
      <c r="V3" s="30"/>
      <c r="W3" s="30"/>
      <c r="X3" s="30"/>
      <c r="Y3" s="42"/>
      <c r="Z3" s="30"/>
    </row>
    <row r="4" spans="2:57" ht="18" customHeight="1" x14ac:dyDescent="0.25">
      <c r="B4" s="672"/>
      <c r="C4" s="673"/>
      <c r="D4" s="673"/>
      <c r="E4" s="673"/>
      <c r="F4" s="674"/>
      <c r="G4" s="681"/>
      <c r="H4" s="682"/>
      <c r="I4" s="682"/>
      <c r="J4" s="682"/>
      <c r="K4" s="682"/>
      <c r="L4" s="682"/>
      <c r="M4" s="682"/>
      <c r="N4" s="682"/>
      <c r="O4" s="682"/>
      <c r="P4" s="682"/>
      <c r="Q4" s="682"/>
      <c r="R4" s="682"/>
      <c r="S4" s="682"/>
      <c r="T4" s="683"/>
      <c r="U4" s="41" t="s">
        <v>75</v>
      </c>
      <c r="V4" s="30"/>
      <c r="W4" s="30"/>
      <c r="X4" s="30"/>
      <c r="Y4" s="42"/>
      <c r="Z4" s="30"/>
    </row>
    <row r="5" spans="2:57" ht="25.5" customHeight="1" x14ac:dyDescent="0.25">
      <c r="B5" s="675"/>
      <c r="C5" s="676"/>
      <c r="D5" s="676"/>
      <c r="E5" s="676"/>
      <c r="F5" s="677"/>
      <c r="G5" s="684"/>
      <c r="H5" s="685"/>
      <c r="I5" s="685"/>
      <c r="J5" s="685"/>
      <c r="K5" s="685"/>
      <c r="L5" s="685"/>
      <c r="M5" s="685"/>
      <c r="N5" s="685"/>
      <c r="O5" s="685"/>
      <c r="P5" s="685"/>
      <c r="Q5" s="685"/>
      <c r="R5" s="685"/>
      <c r="S5" s="685"/>
      <c r="T5" s="686"/>
      <c r="U5" s="43" t="s">
        <v>50</v>
      </c>
      <c r="V5" s="44"/>
      <c r="W5" s="44"/>
      <c r="X5" s="44"/>
      <c r="Y5" s="45"/>
      <c r="Z5" s="30"/>
      <c r="AG5" s="1"/>
    </row>
    <row r="6" spans="2:57" ht="33" customHeight="1" x14ac:dyDescent="0.25">
      <c r="B6" s="687" t="s">
        <v>1</v>
      </c>
      <c r="C6" s="687"/>
      <c r="D6" s="687"/>
      <c r="E6" s="687"/>
      <c r="F6" s="687"/>
      <c r="G6" s="687"/>
      <c r="H6" s="687"/>
      <c r="I6" s="687"/>
      <c r="J6" s="687"/>
      <c r="K6" s="687"/>
      <c r="L6" s="687"/>
      <c r="M6" s="687"/>
      <c r="N6" s="687"/>
      <c r="O6" s="687"/>
      <c r="P6" s="687"/>
      <c r="Q6" s="687"/>
      <c r="R6" s="687"/>
      <c r="S6" s="687"/>
      <c r="T6" s="687"/>
      <c r="U6" s="687"/>
      <c r="V6" s="687"/>
      <c r="W6" s="687"/>
      <c r="X6" s="687"/>
      <c r="Y6" s="687"/>
    </row>
    <row r="7" spans="2:57" ht="17.25" customHeight="1" thickBot="1" x14ac:dyDescent="0.3"/>
    <row r="8" spans="2:57" ht="15" customHeight="1" x14ac:dyDescent="0.25">
      <c r="B8" s="688" t="s">
        <v>80</v>
      </c>
      <c r="C8" s="689"/>
      <c r="D8" s="689"/>
      <c r="E8" s="690"/>
      <c r="F8" s="691"/>
      <c r="G8" s="696" t="s">
        <v>2</v>
      </c>
      <c r="H8" s="697"/>
      <c r="I8" s="698"/>
      <c r="J8" s="702" t="s">
        <v>3</v>
      </c>
      <c r="K8" s="703"/>
      <c r="L8" s="706">
        <f>AJ31</f>
        <v>0</v>
      </c>
      <c r="M8" s="706"/>
      <c r="N8" s="707"/>
      <c r="O8" s="708"/>
      <c r="P8" s="711" t="s">
        <v>4</v>
      </c>
      <c r="Q8" s="712"/>
      <c r="R8" s="712"/>
      <c r="S8" s="713" t="s">
        <v>101</v>
      </c>
      <c r="T8" s="713"/>
      <c r="U8" s="713"/>
      <c r="V8" s="714"/>
      <c r="W8" s="715"/>
    </row>
    <row r="9" spans="2:57" ht="26.25" customHeight="1" x14ac:dyDescent="0.25">
      <c r="B9" s="692"/>
      <c r="C9" s="693"/>
      <c r="D9" s="693"/>
      <c r="E9" s="694"/>
      <c r="F9" s="695"/>
      <c r="G9" s="699"/>
      <c r="H9" s="700"/>
      <c r="I9" s="701"/>
      <c r="J9" s="704"/>
      <c r="K9" s="705"/>
      <c r="L9" s="709"/>
      <c r="M9" s="709"/>
      <c r="N9" s="709"/>
      <c r="O9" s="710"/>
      <c r="P9" s="635"/>
      <c r="Q9" s="636"/>
      <c r="R9" s="636"/>
      <c r="S9" s="661"/>
      <c r="T9" s="661"/>
      <c r="U9" s="661"/>
      <c r="V9" s="662"/>
      <c r="W9" s="663"/>
    </row>
    <row r="10" spans="2:57" ht="35.25" customHeight="1" x14ac:dyDescent="0.25">
      <c r="B10" s="716" t="s">
        <v>184</v>
      </c>
      <c r="C10" s="717"/>
      <c r="D10" s="717"/>
      <c r="E10" s="661"/>
      <c r="F10" s="662"/>
      <c r="G10" s="722">
        <f>AI32</f>
        <v>457870</v>
      </c>
      <c r="H10" s="723"/>
      <c r="I10" s="724"/>
      <c r="J10" s="728" t="s">
        <v>5</v>
      </c>
      <c r="K10" s="729"/>
      <c r="L10" s="732" t="s">
        <v>6</v>
      </c>
      <c r="M10" s="732"/>
      <c r="N10" s="732"/>
      <c r="O10" s="733"/>
      <c r="P10" s="635" t="s">
        <v>7</v>
      </c>
      <c r="Q10" s="636"/>
      <c r="R10" s="636"/>
      <c r="S10" s="661" t="s">
        <v>120</v>
      </c>
      <c r="T10" s="661"/>
      <c r="U10" s="661"/>
      <c r="V10" s="662"/>
      <c r="W10" s="663"/>
    </row>
    <row r="11" spans="2:57" ht="44.25" customHeight="1" thickBot="1" x14ac:dyDescent="0.3">
      <c r="B11" s="718"/>
      <c r="C11" s="719"/>
      <c r="D11" s="719"/>
      <c r="E11" s="720"/>
      <c r="F11" s="721"/>
      <c r="G11" s="725"/>
      <c r="H11" s="726"/>
      <c r="I11" s="727"/>
      <c r="J11" s="730"/>
      <c r="K11" s="731"/>
      <c r="L11" s="734"/>
      <c r="M11" s="734"/>
      <c r="N11" s="734"/>
      <c r="O11" s="735"/>
      <c r="P11" s="664" t="s">
        <v>8</v>
      </c>
      <c r="Q11" s="665"/>
      <c r="R11" s="665"/>
      <c r="S11" s="666" t="s">
        <v>121</v>
      </c>
      <c r="T11" s="666"/>
      <c r="U11" s="666"/>
      <c r="V11" s="667"/>
      <c r="W11" s="668"/>
    </row>
    <row r="12" spans="2:57" ht="9.75" customHeight="1" thickBot="1" x14ac:dyDescent="0.3"/>
    <row r="13" spans="2:57" ht="27" customHeight="1" thickTop="1" x14ac:dyDescent="0.25">
      <c r="B13" s="765" t="s">
        <v>69</v>
      </c>
      <c r="C13" s="766"/>
      <c r="D13" s="759" t="s">
        <v>9</v>
      </c>
      <c r="E13" s="760"/>
      <c r="F13" s="649" t="s">
        <v>72</v>
      </c>
      <c r="G13" s="650"/>
      <c r="H13" s="200" t="s">
        <v>10</v>
      </c>
      <c r="I13" s="194" t="s">
        <v>11</v>
      </c>
      <c r="J13" s="3" t="s">
        <v>12</v>
      </c>
      <c r="K13" s="4" t="s">
        <v>13</v>
      </c>
      <c r="L13" s="651" t="s">
        <v>14</v>
      </c>
      <c r="M13" s="652"/>
      <c r="N13" s="652"/>
      <c r="O13" s="652"/>
      <c r="P13" s="653"/>
      <c r="Q13" s="5" t="s">
        <v>15</v>
      </c>
      <c r="R13" s="46" t="s">
        <v>16</v>
      </c>
      <c r="S13" s="47" t="s">
        <v>17</v>
      </c>
      <c r="T13" s="48" t="s">
        <v>18</v>
      </c>
      <c r="U13" s="654" t="s">
        <v>19</v>
      </c>
      <c r="V13" s="655"/>
      <c r="W13" s="656"/>
      <c r="X13" s="656"/>
      <c r="Y13" s="657"/>
      <c r="Z13" s="6" t="s">
        <v>20</v>
      </c>
      <c r="AA13" s="7" t="s">
        <v>21</v>
      </c>
      <c r="AB13" s="7" t="s">
        <v>22</v>
      </c>
      <c r="AC13" s="7" t="s">
        <v>23</v>
      </c>
      <c r="AD13" s="658" t="s">
        <v>24</v>
      </c>
      <c r="AE13" s="659"/>
      <c r="AF13" s="660"/>
      <c r="AG13" s="660"/>
      <c r="AH13" s="660"/>
      <c r="AI13" s="637" t="s">
        <v>25</v>
      </c>
      <c r="AJ13" s="638"/>
      <c r="AK13" s="639"/>
      <c r="AL13" s="73" t="s">
        <v>26</v>
      </c>
      <c r="AM13" s="640" t="s">
        <v>27</v>
      </c>
      <c r="AN13" s="641"/>
      <c r="AO13" s="642"/>
    </row>
    <row r="14" spans="2:57" ht="24" customHeight="1" x14ac:dyDescent="0.25">
      <c r="B14" s="767"/>
      <c r="C14" s="768"/>
      <c r="D14" s="761"/>
      <c r="E14" s="762"/>
      <c r="F14" s="643" t="s">
        <v>28</v>
      </c>
      <c r="G14" s="645" t="s">
        <v>29</v>
      </c>
      <c r="H14" s="774" t="s">
        <v>30</v>
      </c>
      <c r="I14" s="776" t="s">
        <v>30</v>
      </c>
      <c r="J14" s="590" t="s">
        <v>30</v>
      </c>
      <c r="K14" s="592" t="s">
        <v>30</v>
      </c>
      <c r="L14" s="647" t="s">
        <v>31</v>
      </c>
      <c r="M14" s="614" t="s">
        <v>32</v>
      </c>
      <c r="N14" s="614" t="s">
        <v>33</v>
      </c>
      <c r="O14" s="614" t="s">
        <v>73</v>
      </c>
      <c r="P14" s="612" t="s">
        <v>34</v>
      </c>
      <c r="Q14" s="633" t="s">
        <v>30</v>
      </c>
      <c r="R14" s="590" t="s">
        <v>30</v>
      </c>
      <c r="S14" s="590" t="s">
        <v>30</v>
      </c>
      <c r="T14" s="592" t="s">
        <v>30</v>
      </c>
      <c r="U14" s="594" t="s">
        <v>31</v>
      </c>
      <c r="V14" s="596" t="s">
        <v>32</v>
      </c>
      <c r="W14" s="598" t="s">
        <v>33</v>
      </c>
      <c r="X14" s="598" t="s">
        <v>73</v>
      </c>
      <c r="Y14" s="631" t="s">
        <v>34</v>
      </c>
      <c r="Z14" s="633" t="s">
        <v>30</v>
      </c>
      <c r="AA14" s="590" t="s">
        <v>30</v>
      </c>
      <c r="AB14" s="590" t="s">
        <v>30</v>
      </c>
      <c r="AC14" s="592" t="s">
        <v>30</v>
      </c>
      <c r="AD14" s="622" t="s">
        <v>31</v>
      </c>
      <c r="AE14" s="624" t="s">
        <v>32</v>
      </c>
      <c r="AF14" s="626" t="s">
        <v>33</v>
      </c>
      <c r="AG14" s="626" t="s">
        <v>73</v>
      </c>
      <c r="AH14" s="628" t="s">
        <v>34</v>
      </c>
      <c r="AI14" s="630" t="s">
        <v>30</v>
      </c>
      <c r="AJ14" s="589" t="s">
        <v>35</v>
      </c>
      <c r="AK14" s="616" t="s">
        <v>33</v>
      </c>
      <c r="AL14" s="74" t="s">
        <v>36</v>
      </c>
      <c r="AM14" s="617" t="s">
        <v>37</v>
      </c>
      <c r="AN14" s="75" t="s">
        <v>38</v>
      </c>
      <c r="AO14" s="76" t="s">
        <v>39</v>
      </c>
    </row>
    <row r="15" spans="2:57" ht="27.75" customHeight="1" thickBot="1" x14ac:dyDescent="0.3">
      <c r="B15" s="769"/>
      <c r="C15" s="770"/>
      <c r="D15" s="763"/>
      <c r="E15" s="764"/>
      <c r="F15" s="644"/>
      <c r="G15" s="646"/>
      <c r="H15" s="775"/>
      <c r="I15" s="777"/>
      <c r="J15" s="591"/>
      <c r="K15" s="593"/>
      <c r="L15" s="648"/>
      <c r="M15" s="615"/>
      <c r="N15" s="615"/>
      <c r="O15" s="615"/>
      <c r="P15" s="613"/>
      <c r="Q15" s="634"/>
      <c r="R15" s="591"/>
      <c r="S15" s="591"/>
      <c r="T15" s="593"/>
      <c r="U15" s="595"/>
      <c r="V15" s="597"/>
      <c r="W15" s="599"/>
      <c r="X15" s="599"/>
      <c r="Y15" s="632"/>
      <c r="Z15" s="634"/>
      <c r="AA15" s="591"/>
      <c r="AB15" s="591"/>
      <c r="AC15" s="593"/>
      <c r="AD15" s="623"/>
      <c r="AE15" s="625"/>
      <c r="AF15" s="627"/>
      <c r="AG15" s="627"/>
      <c r="AH15" s="629"/>
      <c r="AI15" s="630"/>
      <c r="AJ15" s="589"/>
      <c r="AK15" s="616"/>
      <c r="AL15" s="77" t="s">
        <v>40</v>
      </c>
      <c r="AM15" s="618"/>
      <c r="AN15" s="78" t="s">
        <v>41</v>
      </c>
      <c r="AO15" s="79" t="s">
        <v>41</v>
      </c>
      <c r="AP15" t="s">
        <v>187</v>
      </c>
      <c r="AQ15" t="s">
        <v>188</v>
      </c>
      <c r="AR15" t="s">
        <v>189</v>
      </c>
      <c r="AS15" t="s">
        <v>190</v>
      </c>
      <c r="AT15" t="s">
        <v>191</v>
      </c>
      <c r="AU15" t="s">
        <v>192</v>
      </c>
      <c r="AV15" t="s">
        <v>193</v>
      </c>
      <c r="AW15" t="s">
        <v>194</v>
      </c>
      <c r="AX15" t="s">
        <v>195</v>
      </c>
      <c r="AY15" t="s">
        <v>196</v>
      </c>
      <c r="AZ15" t="s">
        <v>197</v>
      </c>
      <c r="BA15" t="s">
        <v>198</v>
      </c>
      <c r="BB15" t="s">
        <v>199</v>
      </c>
      <c r="BC15" t="s">
        <v>200</v>
      </c>
      <c r="BD15" t="s">
        <v>201</v>
      </c>
      <c r="BE15" t="s">
        <v>202</v>
      </c>
    </row>
    <row r="16" spans="2:57" ht="57.75" customHeight="1" x14ac:dyDescent="0.25">
      <c r="B16" s="747">
        <v>1</v>
      </c>
      <c r="C16" s="750" t="s">
        <v>110</v>
      </c>
      <c r="D16" s="165">
        <v>1</v>
      </c>
      <c r="E16" s="319" t="s">
        <v>140</v>
      </c>
      <c r="F16" s="356">
        <v>2491</v>
      </c>
      <c r="G16" s="353" t="s">
        <v>168</v>
      </c>
      <c r="H16" s="430">
        <v>0</v>
      </c>
      <c r="I16" s="388">
        <v>12500</v>
      </c>
      <c r="J16" s="388">
        <v>0</v>
      </c>
      <c r="K16" s="431">
        <v>12500</v>
      </c>
      <c r="L16" s="424">
        <f>H16+I16+J16+K16</f>
        <v>25000</v>
      </c>
      <c r="M16" s="388">
        <v>0</v>
      </c>
      <c r="N16" s="388">
        <f>L16-M16</f>
        <v>25000</v>
      </c>
      <c r="O16" s="388"/>
      <c r="P16" s="443"/>
      <c r="Q16" s="430">
        <v>0</v>
      </c>
      <c r="R16" s="388"/>
      <c r="S16" s="388">
        <v>0</v>
      </c>
      <c r="T16" s="431">
        <v>12500</v>
      </c>
      <c r="U16" s="424">
        <f>Q16+R16+S16+T16</f>
        <v>12500</v>
      </c>
      <c r="V16" s="388">
        <v>0</v>
      </c>
      <c r="W16" s="388">
        <f>U16-V16</f>
        <v>12500</v>
      </c>
      <c r="X16" s="388"/>
      <c r="Y16" s="443"/>
      <c r="Z16" s="12">
        <v>0</v>
      </c>
      <c r="AA16" s="388"/>
      <c r="AB16" s="388">
        <v>12500</v>
      </c>
      <c r="AC16" s="431">
        <v>0</v>
      </c>
      <c r="AD16" s="424">
        <f>Z16+AA16+AB16+AC16</f>
        <v>12500</v>
      </c>
      <c r="AE16" s="388">
        <v>0</v>
      </c>
      <c r="AF16" s="388">
        <f>AD16-AE16</f>
        <v>12500</v>
      </c>
      <c r="AG16" s="388"/>
      <c r="AH16" s="443"/>
      <c r="AI16" s="12">
        <f>L16+U16+AD16</f>
        <v>50000</v>
      </c>
      <c r="AJ16" s="388">
        <f t="shared" ref="AJ16:AJ31" si="0">M16+V16+AE16</f>
        <v>0</v>
      </c>
      <c r="AK16" s="455">
        <f>AI16-AJ16</f>
        <v>50000</v>
      </c>
      <c r="AL16" s="460"/>
      <c r="AM16" s="386"/>
      <c r="AN16" s="83"/>
      <c r="AO16" s="84"/>
      <c r="AP16">
        <f>+F16</f>
        <v>2491</v>
      </c>
      <c r="AQ16" t="str">
        <f>+G16</f>
        <v>OTROS MATERIALES Y ARTÍCULOS DE CONSTRUCCIÓN Y REPARACIÓN</v>
      </c>
      <c r="AR16" s="524">
        <f>+H16</f>
        <v>0</v>
      </c>
      <c r="AS16" s="524">
        <f t="shared" ref="AS16:AU16" si="1">+I16</f>
        <v>12500</v>
      </c>
      <c r="AT16" s="524">
        <f t="shared" si="1"/>
        <v>0</v>
      </c>
      <c r="AU16" s="524">
        <f t="shared" si="1"/>
        <v>12500</v>
      </c>
      <c r="AV16" s="524">
        <f>+Q16</f>
        <v>0</v>
      </c>
      <c r="AW16" s="524">
        <f t="shared" ref="AW16:AY16" si="2">+R16</f>
        <v>0</v>
      </c>
      <c r="AX16" s="524">
        <f t="shared" si="2"/>
        <v>0</v>
      </c>
      <c r="AY16" s="524">
        <f t="shared" si="2"/>
        <v>12500</v>
      </c>
      <c r="AZ16" s="524">
        <f>+Z16</f>
        <v>0</v>
      </c>
      <c r="BA16" s="524">
        <f t="shared" ref="BA16:BC16" si="3">+AA16</f>
        <v>0</v>
      </c>
      <c r="BB16" s="524">
        <f t="shared" si="3"/>
        <v>12500</v>
      </c>
      <c r="BC16" s="524">
        <f t="shared" si="3"/>
        <v>0</v>
      </c>
      <c r="BD16" s="524">
        <f>SUM(AR16:BC16)</f>
        <v>50000</v>
      </c>
      <c r="BE16" s="524">
        <f>+BD16-AK16</f>
        <v>0</v>
      </c>
    </row>
    <row r="17" spans="2:57" ht="36.75" customHeight="1" x14ac:dyDescent="0.25">
      <c r="B17" s="748"/>
      <c r="C17" s="751"/>
      <c r="D17" s="245">
        <v>2</v>
      </c>
      <c r="E17" s="320" t="s">
        <v>159</v>
      </c>
      <c r="F17" s="357">
        <v>2551</v>
      </c>
      <c r="G17" s="354" t="s">
        <v>169</v>
      </c>
      <c r="H17" s="432">
        <v>0</v>
      </c>
      <c r="I17" s="66">
        <v>0</v>
      </c>
      <c r="J17" s="66">
        <v>0</v>
      </c>
      <c r="K17" s="433">
        <v>0</v>
      </c>
      <c r="L17" s="425">
        <f t="shared" ref="L17:L31" si="4">H17+I17+J17+K17</f>
        <v>0</v>
      </c>
      <c r="M17" s="66">
        <v>0</v>
      </c>
      <c r="N17" s="66">
        <f t="shared" ref="N17:N19" si="5">L17-M17</f>
        <v>0</v>
      </c>
      <c r="O17" s="66"/>
      <c r="P17" s="71"/>
      <c r="Q17" s="432"/>
      <c r="R17" s="66"/>
      <c r="S17" s="66">
        <v>25000</v>
      </c>
      <c r="T17" s="433">
        <v>0</v>
      </c>
      <c r="U17" s="425">
        <f t="shared" ref="U17:U31" si="6">Q17+R17+S17+T17</f>
        <v>25000</v>
      </c>
      <c r="V17" s="66">
        <v>0</v>
      </c>
      <c r="W17" s="66">
        <f t="shared" ref="W17:W19" si="7">U17-V17</f>
        <v>25000</v>
      </c>
      <c r="X17" s="66"/>
      <c r="Y17" s="71"/>
      <c r="Z17" s="19">
        <v>0</v>
      </c>
      <c r="AA17" s="66">
        <v>0</v>
      </c>
      <c r="AB17" s="66">
        <v>0</v>
      </c>
      <c r="AC17" s="433">
        <v>0</v>
      </c>
      <c r="AD17" s="425">
        <f t="shared" ref="AD17:AD31" si="8">Z17+AA17+AB17+AC17</f>
        <v>0</v>
      </c>
      <c r="AE17" s="66">
        <v>0</v>
      </c>
      <c r="AF17" s="66">
        <f t="shared" ref="AF17:AF18" si="9">AD17-AE17</f>
        <v>0</v>
      </c>
      <c r="AG17" s="66"/>
      <c r="AH17" s="71"/>
      <c r="AI17" s="19">
        <f t="shared" ref="AI17:AI30" si="10">L17+U17+AD17</f>
        <v>25000</v>
      </c>
      <c r="AJ17" s="66">
        <f t="shared" si="0"/>
        <v>0</v>
      </c>
      <c r="AK17" s="67">
        <f>AI17-AJ17</f>
        <v>25000</v>
      </c>
      <c r="AL17" s="461"/>
      <c r="AM17" s="387"/>
      <c r="AN17" s="86"/>
      <c r="AO17" s="87"/>
      <c r="AP17">
        <f t="shared" ref="AP17:AP31" si="11">+F17</f>
        <v>2551</v>
      </c>
      <c r="AQ17" t="str">
        <f t="shared" ref="AQ17:AQ31" si="12">+G17</f>
        <v>MATERIALES, ACCESORIOS Y SUMINISTROS DE LABORATORIO</v>
      </c>
      <c r="AR17" s="524">
        <f t="shared" ref="AR17:AR31" si="13">+H17</f>
        <v>0</v>
      </c>
      <c r="AS17" s="524">
        <f t="shared" ref="AS17:AS31" si="14">+I17</f>
        <v>0</v>
      </c>
      <c r="AT17" s="524">
        <f t="shared" ref="AT17:AT31" si="15">+J17</f>
        <v>0</v>
      </c>
      <c r="AU17" s="524">
        <f t="shared" ref="AU17:AU31" si="16">+K17</f>
        <v>0</v>
      </c>
      <c r="AV17" s="524">
        <f t="shared" ref="AV17:AV31" si="17">+Q17</f>
        <v>0</v>
      </c>
      <c r="AW17" s="524">
        <f t="shared" ref="AW17:AW31" si="18">+R17</f>
        <v>0</v>
      </c>
      <c r="AX17" s="524">
        <f t="shared" ref="AX17:AX31" si="19">+S17</f>
        <v>25000</v>
      </c>
      <c r="AY17" s="524">
        <f t="shared" ref="AY17:AY31" si="20">+T17</f>
        <v>0</v>
      </c>
      <c r="AZ17" s="524">
        <f t="shared" ref="AZ17:AZ31" si="21">+Z17</f>
        <v>0</v>
      </c>
      <c r="BA17" s="524">
        <f t="shared" ref="BA17:BA31" si="22">+AA17</f>
        <v>0</v>
      </c>
      <c r="BB17" s="524">
        <f t="shared" ref="BB17:BB31" si="23">+AB17</f>
        <v>0</v>
      </c>
      <c r="BC17" s="524">
        <f t="shared" ref="BC17:BC31" si="24">+AC17</f>
        <v>0</v>
      </c>
      <c r="BD17" s="524">
        <f t="shared" ref="BD17:BD31" si="25">SUM(AR17:BC17)</f>
        <v>25000</v>
      </c>
      <c r="BE17" s="524">
        <f t="shared" ref="BE17:BE31" si="26">+BD17-AK17</f>
        <v>0</v>
      </c>
    </row>
    <row r="18" spans="2:57" ht="63.75" customHeight="1" x14ac:dyDescent="0.25">
      <c r="B18" s="748"/>
      <c r="C18" s="751"/>
      <c r="D18" s="245">
        <v>3</v>
      </c>
      <c r="E18" s="320" t="s">
        <v>141</v>
      </c>
      <c r="F18" s="357">
        <v>2341</v>
      </c>
      <c r="G18" s="354" t="s">
        <v>170</v>
      </c>
      <c r="H18" s="432">
        <v>0</v>
      </c>
      <c r="I18" s="66">
        <v>0</v>
      </c>
      <c r="J18" s="66">
        <v>7500</v>
      </c>
      <c r="K18" s="433">
        <v>0</v>
      </c>
      <c r="L18" s="425">
        <f t="shared" si="4"/>
        <v>7500</v>
      </c>
      <c r="M18" s="66">
        <v>0</v>
      </c>
      <c r="N18" s="66">
        <f t="shared" si="5"/>
        <v>7500</v>
      </c>
      <c r="O18" s="66"/>
      <c r="P18" s="71"/>
      <c r="Q18" s="432">
        <v>0</v>
      </c>
      <c r="R18" s="66">
        <v>0</v>
      </c>
      <c r="S18" s="66">
        <v>0</v>
      </c>
      <c r="T18" s="433">
        <v>7500</v>
      </c>
      <c r="U18" s="425">
        <f t="shared" si="6"/>
        <v>7500</v>
      </c>
      <c r="V18" s="66">
        <v>0</v>
      </c>
      <c r="W18" s="66">
        <f t="shared" si="7"/>
        <v>7500</v>
      </c>
      <c r="X18" s="66"/>
      <c r="Y18" s="71"/>
      <c r="Z18" s="19">
        <v>0</v>
      </c>
      <c r="AA18" s="66">
        <v>0</v>
      </c>
      <c r="AB18" s="66">
        <v>0</v>
      </c>
      <c r="AC18" s="433">
        <v>0</v>
      </c>
      <c r="AD18" s="425">
        <f t="shared" si="8"/>
        <v>0</v>
      </c>
      <c r="AE18" s="66">
        <v>0</v>
      </c>
      <c r="AF18" s="66">
        <f t="shared" si="9"/>
        <v>0</v>
      </c>
      <c r="AG18" s="66"/>
      <c r="AH18" s="71"/>
      <c r="AI18" s="19">
        <f t="shared" si="10"/>
        <v>15000</v>
      </c>
      <c r="AJ18" s="66">
        <f t="shared" si="0"/>
        <v>0</v>
      </c>
      <c r="AK18" s="67">
        <f>AI18-AJ18</f>
        <v>15000</v>
      </c>
      <c r="AL18" s="461"/>
      <c r="AM18" s="387"/>
      <c r="AN18" s="86"/>
      <c r="AO18" s="87"/>
      <c r="AP18">
        <f t="shared" si="11"/>
        <v>2341</v>
      </c>
      <c r="AQ18" t="str">
        <f t="shared" si="12"/>
        <v>COMBUSTIBLES, LUBRICANTES, ADITIVOS, CARBÓN Y SUS DERIVADOS ADQUIRIDOS COMO MATERIA PRIMA</v>
      </c>
      <c r="AR18" s="524">
        <f t="shared" si="13"/>
        <v>0</v>
      </c>
      <c r="AS18" s="524">
        <f t="shared" si="14"/>
        <v>0</v>
      </c>
      <c r="AT18" s="524">
        <f t="shared" si="15"/>
        <v>7500</v>
      </c>
      <c r="AU18" s="524">
        <f t="shared" si="16"/>
        <v>0</v>
      </c>
      <c r="AV18" s="524">
        <f t="shared" si="17"/>
        <v>0</v>
      </c>
      <c r="AW18" s="524">
        <f t="shared" si="18"/>
        <v>0</v>
      </c>
      <c r="AX18" s="524">
        <f t="shared" si="19"/>
        <v>0</v>
      </c>
      <c r="AY18" s="524">
        <f t="shared" si="20"/>
        <v>7500</v>
      </c>
      <c r="AZ18" s="524">
        <f t="shared" si="21"/>
        <v>0</v>
      </c>
      <c r="BA18" s="524">
        <f t="shared" si="22"/>
        <v>0</v>
      </c>
      <c r="BB18" s="524">
        <f t="shared" si="23"/>
        <v>0</v>
      </c>
      <c r="BC18" s="524">
        <f t="shared" si="24"/>
        <v>0</v>
      </c>
      <c r="BD18" s="524">
        <f t="shared" si="25"/>
        <v>15000</v>
      </c>
      <c r="BE18" s="524">
        <f t="shared" si="26"/>
        <v>0</v>
      </c>
    </row>
    <row r="19" spans="2:57" ht="31.5" customHeight="1" x14ac:dyDescent="0.25">
      <c r="B19" s="749"/>
      <c r="C19" s="752"/>
      <c r="D19" s="325">
        <v>4</v>
      </c>
      <c r="E19" s="326" t="s">
        <v>140</v>
      </c>
      <c r="F19" s="358">
        <v>2591</v>
      </c>
      <c r="G19" s="355" t="s">
        <v>171</v>
      </c>
      <c r="H19" s="434">
        <v>0</v>
      </c>
      <c r="I19" s="91">
        <v>0</v>
      </c>
      <c r="J19" s="91">
        <v>2500</v>
      </c>
      <c r="K19" s="435">
        <v>0</v>
      </c>
      <c r="L19" s="426">
        <f t="shared" si="4"/>
        <v>2500</v>
      </c>
      <c r="M19" s="91">
        <v>0</v>
      </c>
      <c r="N19" s="91">
        <f t="shared" si="5"/>
        <v>2500</v>
      </c>
      <c r="O19" s="91"/>
      <c r="P19" s="106"/>
      <c r="Q19" s="434">
        <v>0</v>
      </c>
      <c r="R19" s="91">
        <v>0</v>
      </c>
      <c r="S19" s="91">
        <v>0</v>
      </c>
      <c r="T19" s="435">
        <v>2500</v>
      </c>
      <c r="U19" s="426">
        <f t="shared" si="6"/>
        <v>2500</v>
      </c>
      <c r="V19" s="91">
        <v>0</v>
      </c>
      <c r="W19" s="91">
        <f t="shared" si="7"/>
        <v>2500</v>
      </c>
      <c r="X19" s="91"/>
      <c r="Y19" s="106"/>
      <c r="Z19" s="62">
        <v>0</v>
      </c>
      <c r="AA19" s="91">
        <v>0</v>
      </c>
      <c r="AB19" s="91">
        <v>0</v>
      </c>
      <c r="AC19" s="435">
        <v>0</v>
      </c>
      <c r="AD19" s="426">
        <f t="shared" si="8"/>
        <v>0</v>
      </c>
      <c r="AE19" s="91">
        <v>0</v>
      </c>
      <c r="AF19" s="91">
        <f t="shared" ref="AF19:AF21" si="27">AD19-AE19</f>
        <v>0</v>
      </c>
      <c r="AG19" s="91"/>
      <c r="AH19" s="106"/>
      <c r="AI19" s="62">
        <f t="shared" si="10"/>
        <v>5000</v>
      </c>
      <c r="AJ19" s="91">
        <f t="shared" si="0"/>
        <v>0</v>
      </c>
      <c r="AK19" s="121">
        <f t="shared" ref="AK19:AK31" si="28">AI19-AJ19</f>
        <v>5000</v>
      </c>
      <c r="AL19" s="462"/>
      <c r="AM19" s="390"/>
      <c r="AN19" s="391"/>
      <c r="AO19" s="392"/>
      <c r="AP19">
        <f t="shared" si="11"/>
        <v>2591</v>
      </c>
      <c r="AQ19" t="str">
        <f t="shared" si="12"/>
        <v>OTROS PRODUCTOS QUÍMICOS</v>
      </c>
      <c r="AR19" s="524">
        <f t="shared" si="13"/>
        <v>0</v>
      </c>
      <c r="AS19" s="524">
        <f t="shared" si="14"/>
        <v>0</v>
      </c>
      <c r="AT19" s="524">
        <f t="shared" si="15"/>
        <v>2500</v>
      </c>
      <c r="AU19" s="524">
        <f t="shared" si="16"/>
        <v>0</v>
      </c>
      <c r="AV19" s="524">
        <f t="shared" si="17"/>
        <v>0</v>
      </c>
      <c r="AW19" s="524">
        <f t="shared" si="18"/>
        <v>0</v>
      </c>
      <c r="AX19" s="524">
        <f t="shared" si="19"/>
        <v>0</v>
      </c>
      <c r="AY19" s="524">
        <f t="shared" si="20"/>
        <v>2500</v>
      </c>
      <c r="AZ19" s="524">
        <f t="shared" si="21"/>
        <v>0</v>
      </c>
      <c r="BA19" s="524">
        <f t="shared" si="22"/>
        <v>0</v>
      </c>
      <c r="BB19" s="524">
        <f t="shared" si="23"/>
        <v>0</v>
      </c>
      <c r="BC19" s="524">
        <f t="shared" si="24"/>
        <v>0</v>
      </c>
      <c r="BD19" s="524">
        <f t="shared" si="25"/>
        <v>5000</v>
      </c>
      <c r="BE19" s="524">
        <f t="shared" si="26"/>
        <v>0</v>
      </c>
    </row>
    <row r="20" spans="2:57" ht="38.25" customHeight="1" x14ac:dyDescent="0.25">
      <c r="B20" s="748">
        <v>2</v>
      </c>
      <c r="C20" s="751" t="s">
        <v>128</v>
      </c>
      <c r="D20" s="243">
        <v>1</v>
      </c>
      <c r="E20" s="321" t="s">
        <v>113</v>
      </c>
      <c r="F20" s="359">
        <v>3541</v>
      </c>
      <c r="G20" s="755" t="s">
        <v>172</v>
      </c>
      <c r="H20" s="436">
        <v>0</v>
      </c>
      <c r="I20" s="370">
        <v>0</v>
      </c>
      <c r="J20" s="370">
        <v>0</v>
      </c>
      <c r="K20" s="437">
        <v>0</v>
      </c>
      <c r="L20" s="427">
        <f t="shared" si="4"/>
        <v>0</v>
      </c>
      <c r="M20" s="370">
        <v>0</v>
      </c>
      <c r="N20" s="370">
        <f t="shared" ref="N20:N26" si="29">L20-M20</f>
        <v>0</v>
      </c>
      <c r="O20" s="370"/>
      <c r="P20" s="444"/>
      <c r="Q20" s="436">
        <v>75000</v>
      </c>
      <c r="R20" s="370">
        <v>0</v>
      </c>
      <c r="S20" s="370">
        <v>0</v>
      </c>
      <c r="T20" s="437">
        <v>0</v>
      </c>
      <c r="U20" s="427">
        <f t="shared" si="6"/>
        <v>75000</v>
      </c>
      <c r="V20" s="370">
        <v>0</v>
      </c>
      <c r="W20" s="370">
        <f t="shared" ref="W20:W31" si="30">U20-V20</f>
        <v>75000</v>
      </c>
      <c r="X20" s="370"/>
      <c r="Y20" s="444"/>
      <c r="Z20" s="70">
        <v>0</v>
      </c>
      <c r="AA20" s="370">
        <v>0</v>
      </c>
      <c r="AB20" s="370">
        <v>0</v>
      </c>
      <c r="AC20" s="437">
        <v>0</v>
      </c>
      <c r="AD20" s="427">
        <f t="shared" si="8"/>
        <v>0</v>
      </c>
      <c r="AE20" s="370">
        <v>0</v>
      </c>
      <c r="AF20" s="370">
        <f t="shared" si="27"/>
        <v>0</v>
      </c>
      <c r="AG20" s="370"/>
      <c r="AH20" s="444"/>
      <c r="AI20" s="70">
        <f t="shared" si="10"/>
        <v>75000</v>
      </c>
      <c r="AJ20" s="370">
        <f t="shared" si="0"/>
        <v>0</v>
      </c>
      <c r="AK20" s="456">
        <f t="shared" si="28"/>
        <v>75000</v>
      </c>
      <c r="AL20" s="463"/>
      <c r="AM20" s="396"/>
      <c r="AN20" s="397"/>
      <c r="AO20" s="398"/>
      <c r="AP20">
        <f t="shared" si="11"/>
        <v>3541</v>
      </c>
      <c r="AQ20" t="str">
        <f t="shared" si="12"/>
        <v>INSTALACIÓN, REPARACIÓN Y MANTENIMIENTO DE EQUIPO E INSTRUMENTAL MÉDICO Y DE LABORATORIO</v>
      </c>
      <c r="AR20" s="524">
        <f t="shared" si="13"/>
        <v>0</v>
      </c>
      <c r="AS20" s="524">
        <f t="shared" si="14"/>
        <v>0</v>
      </c>
      <c r="AT20" s="524">
        <f t="shared" si="15"/>
        <v>0</v>
      </c>
      <c r="AU20" s="524">
        <f t="shared" si="16"/>
        <v>0</v>
      </c>
      <c r="AV20" s="524">
        <f t="shared" si="17"/>
        <v>75000</v>
      </c>
      <c r="AW20" s="524">
        <f t="shared" si="18"/>
        <v>0</v>
      </c>
      <c r="AX20" s="524">
        <f t="shared" si="19"/>
        <v>0</v>
      </c>
      <c r="AY20" s="524">
        <f t="shared" si="20"/>
        <v>0</v>
      </c>
      <c r="AZ20" s="524">
        <f t="shared" si="21"/>
        <v>0</v>
      </c>
      <c r="BA20" s="524">
        <f t="shared" si="22"/>
        <v>0</v>
      </c>
      <c r="BB20" s="524">
        <f t="shared" si="23"/>
        <v>0</v>
      </c>
      <c r="BC20" s="524">
        <f t="shared" si="24"/>
        <v>0</v>
      </c>
      <c r="BD20" s="524">
        <f t="shared" si="25"/>
        <v>75000</v>
      </c>
      <c r="BE20" s="524">
        <f t="shared" si="26"/>
        <v>0</v>
      </c>
    </row>
    <row r="21" spans="2:57" ht="30.75" customHeight="1" x14ac:dyDescent="0.25">
      <c r="B21" s="748"/>
      <c r="C21" s="751"/>
      <c r="D21" s="166">
        <v>2</v>
      </c>
      <c r="E21" s="246" t="s">
        <v>142</v>
      </c>
      <c r="F21" s="359">
        <v>3541</v>
      </c>
      <c r="G21" s="755"/>
      <c r="H21" s="432">
        <v>0</v>
      </c>
      <c r="I21" s="66">
        <v>0</v>
      </c>
      <c r="J21" s="66">
        <v>0</v>
      </c>
      <c r="K21" s="433">
        <v>0</v>
      </c>
      <c r="L21" s="425">
        <f t="shared" si="4"/>
        <v>0</v>
      </c>
      <c r="M21" s="66">
        <v>0</v>
      </c>
      <c r="N21" s="66">
        <f t="shared" si="29"/>
        <v>0</v>
      </c>
      <c r="O21" s="66"/>
      <c r="P21" s="71"/>
      <c r="Q21" s="432">
        <v>16000</v>
      </c>
      <c r="R21" s="66">
        <v>0</v>
      </c>
      <c r="S21" s="66">
        <v>0</v>
      </c>
      <c r="T21" s="433">
        <v>0</v>
      </c>
      <c r="U21" s="425">
        <f t="shared" si="6"/>
        <v>16000</v>
      </c>
      <c r="V21" s="66">
        <v>0</v>
      </c>
      <c r="W21" s="66">
        <f t="shared" si="30"/>
        <v>16000</v>
      </c>
      <c r="X21" s="66"/>
      <c r="Y21" s="71"/>
      <c r="Z21" s="19">
        <v>0</v>
      </c>
      <c r="AA21" s="66">
        <v>0</v>
      </c>
      <c r="AB21" s="66">
        <v>0</v>
      </c>
      <c r="AC21" s="433">
        <v>0</v>
      </c>
      <c r="AD21" s="425">
        <f t="shared" si="8"/>
        <v>0</v>
      </c>
      <c r="AE21" s="66">
        <v>0</v>
      </c>
      <c r="AF21" s="66">
        <f t="shared" si="27"/>
        <v>0</v>
      </c>
      <c r="AG21" s="66"/>
      <c r="AH21" s="71"/>
      <c r="AI21" s="19">
        <f t="shared" si="10"/>
        <v>16000</v>
      </c>
      <c r="AJ21" s="66">
        <f t="shared" si="0"/>
        <v>0</v>
      </c>
      <c r="AK21" s="67">
        <f t="shared" si="28"/>
        <v>16000</v>
      </c>
      <c r="AL21" s="461"/>
      <c r="AM21" s="376"/>
      <c r="AN21" s="204"/>
      <c r="AO21" s="205"/>
      <c r="AP21">
        <f t="shared" si="11"/>
        <v>3541</v>
      </c>
      <c r="AQ21">
        <f t="shared" si="12"/>
        <v>0</v>
      </c>
      <c r="AR21" s="524">
        <f t="shared" si="13"/>
        <v>0</v>
      </c>
      <c r="AS21" s="524">
        <f t="shared" si="14"/>
        <v>0</v>
      </c>
      <c r="AT21" s="524">
        <f t="shared" si="15"/>
        <v>0</v>
      </c>
      <c r="AU21" s="524">
        <f t="shared" si="16"/>
        <v>0</v>
      </c>
      <c r="AV21" s="524">
        <f t="shared" si="17"/>
        <v>16000</v>
      </c>
      <c r="AW21" s="524">
        <f t="shared" si="18"/>
        <v>0</v>
      </c>
      <c r="AX21" s="524">
        <f t="shared" si="19"/>
        <v>0</v>
      </c>
      <c r="AY21" s="524">
        <f t="shared" si="20"/>
        <v>0</v>
      </c>
      <c r="AZ21" s="524">
        <f t="shared" si="21"/>
        <v>0</v>
      </c>
      <c r="BA21" s="524">
        <f t="shared" si="22"/>
        <v>0</v>
      </c>
      <c r="BB21" s="524">
        <f t="shared" si="23"/>
        <v>0</v>
      </c>
      <c r="BC21" s="524">
        <f t="shared" si="24"/>
        <v>0</v>
      </c>
      <c r="BD21" s="524">
        <f t="shared" si="25"/>
        <v>16000</v>
      </c>
      <c r="BE21" s="524">
        <f t="shared" si="26"/>
        <v>0</v>
      </c>
    </row>
    <row r="22" spans="2:57" ht="30.75" customHeight="1" x14ac:dyDescent="0.25">
      <c r="B22" s="748"/>
      <c r="C22" s="751"/>
      <c r="D22" s="327">
        <v>3</v>
      </c>
      <c r="E22" s="328" t="s">
        <v>114</v>
      </c>
      <c r="F22" s="360">
        <v>3541</v>
      </c>
      <c r="G22" s="755"/>
      <c r="H22" s="438">
        <v>0</v>
      </c>
      <c r="I22" s="239">
        <v>0</v>
      </c>
      <c r="J22" s="239">
        <v>0</v>
      </c>
      <c r="K22" s="439">
        <v>0</v>
      </c>
      <c r="L22" s="428">
        <f t="shared" si="4"/>
        <v>0</v>
      </c>
      <c r="M22" s="239">
        <v>0</v>
      </c>
      <c r="N22" s="239">
        <f t="shared" si="29"/>
        <v>0</v>
      </c>
      <c r="O22" s="239"/>
      <c r="P22" s="240"/>
      <c r="Q22" s="438">
        <v>0</v>
      </c>
      <c r="R22" s="239">
        <v>0</v>
      </c>
      <c r="S22" s="239">
        <v>0</v>
      </c>
      <c r="T22" s="439">
        <v>0</v>
      </c>
      <c r="U22" s="428">
        <f t="shared" si="6"/>
        <v>0</v>
      </c>
      <c r="V22" s="239">
        <v>0</v>
      </c>
      <c r="W22" s="239">
        <f t="shared" si="30"/>
        <v>0</v>
      </c>
      <c r="X22" s="239"/>
      <c r="Y22" s="240"/>
      <c r="Z22" s="51">
        <v>26000</v>
      </c>
      <c r="AA22" s="239">
        <v>0</v>
      </c>
      <c r="AB22" s="239">
        <v>0</v>
      </c>
      <c r="AC22" s="439">
        <v>0</v>
      </c>
      <c r="AD22" s="428">
        <f t="shared" si="8"/>
        <v>26000</v>
      </c>
      <c r="AE22" s="239">
        <v>0</v>
      </c>
      <c r="AF22" s="239">
        <f t="shared" ref="AF22:AF25" si="31">AD22-AE22</f>
        <v>26000</v>
      </c>
      <c r="AG22" s="239"/>
      <c r="AH22" s="240"/>
      <c r="AI22" s="62">
        <f t="shared" si="10"/>
        <v>26000</v>
      </c>
      <c r="AJ22" s="91">
        <f t="shared" si="0"/>
        <v>0</v>
      </c>
      <c r="AK22" s="121">
        <f t="shared" si="28"/>
        <v>26000</v>
      </c>
      <c r="AL22" s="464"/>
      <c r="AM22" s="399"/>
      <c r="AN22" s="400"/>
      <c r="AO22" s="401"/>
      <c r="AP22">
        <f t="shared" si="11"/>
        <v>3541</v>
      </c>
      <c r="AQ22">
        <f t="shared" si="12"/>
        <v>0</v>
      </c>
      <c r="AR22" s="524">
        <f t="shared" si="13"/>
        <v>0</v>
      </c>
      <c r="AS22" s="524">
        <f t="shared" si="14"/>
        <v>0</v>
      </c>
      <c r="AT22" s="524">
        <f t="shared" si="15"/>
        <v>0</v>
      </c>
      <c r="AU22" s="524">
        <f t="shared" si="16"/>
        <v>0</v>
      </c>
      <c r="AV22" s="524">
        <f t="shared" si="17"/>
        <v>0</v>
      </c>
      <c r="AW22" s="524">
        <f t="shared" si="18"/>
        <v>0</v>
      </c>
      <c r="AX22" s="524">
        <f t="shared" si="19"/>
        <v>0</v>
      </c>
      <c r="AY22" s="524">
        <f t="shared" si="20"/>
        <v>0</v>
      </c>
      <c r="AZ22" s="524">
        <f t="shared" si="21"/>
        <v>26000</v>
      </c>
      <c r="BA22" s="524">
        <f t="shared" si="22"/>
        <v>0</v>
      </c>
      <c r="BB22" s="524">
        <f t="shared" si="23"/>
        <v>0</v>
      </c>
      <c r="BC22" s="524">
        <f t="shared" si="24"/>
        <v>0</v>
      </c>
      <c r="BD22" s="524">
        <f t="shared" si="25"/>
        <v>26000</v>
      </c>
      <c r="BE22" s="524">
        <f t="shared" si="26"/>
        <v>0</v>
      </c>
    </row>
    <row r="23" spans="2:57" ht="36" customHeight="1" x14ac:dyDescent="0.25">
      <c r="B23" s="771">
        <v>3</v>
      </c>
      <c r="C23" s="753" t="s">
        <v>111</v>
      </c>
      <c r="D23" s="333">
        <v>1</v>
      </c>
      <c r="E23" s="334" t="s">
        <v>157</v>
      </c>
      <c r="F23" s="361">
        <v>3521</v>
      </c>
      <c r="G23" s="756" t="s">
        <v>173</v>
      </c>
      <c r="H23" s="440">
        <v>0</v>
      </c>
      <c r="I23" s="89">
        <v>30000</v>
      </c>
      <c r="J23" s="89">
        <v>0</v>
      </c>
      <c r="K23" s="441">
        <v>0</v>
      </c>
      <c r="L23" s="429">
        <f t="shared" si="4"/>
        <v>30000</v>
      </c>
      <c r="M23" s="89">
        <v>0</v>
      </c>
      <c r="N23" s="89">
        <f t="shared" si="29"/>
        <v>30000</v>
      </c>
      <c r="O23" s="393"/>
      <c r="P23" s="445"/>
      <c r="Q23" s="440">
        <v>0</v>
      </c>
      <c r="R23" s="89">
        <v>0</v>
      </c>
      <c r="S23" s="89">
        <v>0</v>
      </c>
      <c r="T23" s="441">
        <v>0</v>
      </c>
      <c r="U23" s="429">
        <f t="shared" si="6"/>
        <v>0</v>
      </c>
      <c r="V23" s="89">
        <v>0</v>
      </c>
      <c r="W23" s="89">
        <f t="shared" si="30"/>
        <v>0</v>
      </c>
      <c r="X23" s="394"/>
      <c r="Y23" s="445"/>
      <c r="Z23" s="53">
        <v>0</v>
      </c>
      <c r="AA23" s="89">
        <v>0</v>
      </c>
      <c r="AB23" s="89">
        <v>0</v>
      </c>
      <c r="AC23" s="441">
        <v>0</v>
      </c>
      <c r="AD23" s="429">
        <f t="shared" si="8"/>
        <v>0</v>
      </c>
      <c r="AE23" s="89">
        <v>0</v>
      </c>
      <c r="AF23" s="89">
        <f t="shared" si="31"/>
        <v>0</v>
      </c>
      <c r="AG23" s="89"/>
      <c r="AH23" s="104"/>
      <c r="AI23" s="70">
        <f t="shared" si="10"/>
        <v>30000</v>
      </c>
      <c r="AJ23" s="370">
        <f t="shared" si="0"/>
        <v>0</v>
      </c>
      <c r="AK23" s="456">
        <f t="shared" si="28"/>
        <v>30000</v>
      </c>
      <c r="AL23" s="465"/>
      <c r="AM23" s="395"/>
      <c r="AN23" s="169"/>
      <c r="AO23" s="170"/>
      <c r="AP23">
        <f t="shared" si="11"/>
        <v>3521</v>
      </c>
      <c r="AQ23" t="str">
        <f t="shared" si="12"/>
        <v>INSTALACIÓN, REPARACIÓN Y MANTENIMIENTO DE MOBILIARIO Y EQUIPO DE ADMINISTRACIÓN, EDUCACIONAL Y RECREATIVO</v>
      </c>
      <c r="AR23" s="524">
        <f t="shared" si="13"/>
        <v>0</v>
      </c>
      <c r="AS23" s="524">
        <f t="shared" si="14"/>
        <v>30000</v>
      </c>
      <c r="AT23" s="524">
        <f t="shared" si="15"/>
        <v>0</v>
      </c>
      <c r="AU23" s="524">
        <f t="shared" si="16"/>
        <v>0</v>
      </c>
      <c r="AV23" s="524">
        <f t="shared" si="17"/>
        <v>0</v>
      </c>
      <c r="AW23" s="524">
        <f t="shared" si="18"/>
        <v>0</v>
      </c>
      <c r="AX23" s="524">
        <f t="shared" si="19"/>
        <v>0</v>
      </c>
      <c r="AY23" s="524">
        <f t="shared" si="20"/>
        <v>0</v>
      </c>
      <c r="AZ23" s="524">
        <f t="shared" si="21"/>
        <v>0</v>
      </c>
      <c r="BA23" s="524">
        <f t="shared" si="22"/>
        <v>0</v>
      </c>
      <c r="BB23" s="524">
        <f t="shared" si="23"/>
        <v>0</v>
      </c>
      <c r="BC23" s="524">
        <f t="shared" si="24"/>
        <v>0</v>
      </c>
      <c r="BD23" s="524">
        <f t="shared" si="25"/>
        <v>30000</v>
      </c>
      <c r="BE23" s="524">
        <f t="shared" si="26"/>
        <v>0</v>
      </c>
    </row>
    <row r="24" spans="2:57" ht="39.75" customHeight="1" x14ac:dyDescent="0.25">
      <c r="B24" s="772"/>
      <c r="C24" s="754"/>
      <c r="D24" s="245">
        <v>2</v>
      </c>
      <c r="E24" s="246" t="s">
        <v>158</v>
      </c>
      <c r="F24" s="362">
        <v>3521</v>
      </c>
      <c r="G24" s="757"/>
      <c r="H24" s="432">
        <v>0</v>
      </c>
      <c r="I24" s="66">
        <v>25000</v>
      </c>
      <c r="J24" s="66">
        <v>50000</v>
      </c>
      <c r="K24" s="433">
        <v>25000</v>
      </c>
      <c r="L24" s="425">
        <f t="shared" si="4"/>
        <v>100000</v>
      </c>
      <c r="M24" s="66">
        <v>0</v>
      </c>
      <c r="N24" s="66">
        <f t="shared" si="29"/>
        <v>100000</v>
      </c>
      <c r="O24" s="369"/>
      <c r="P24" s="446"/>
      <c r="Q24" s="432">
        <v>0</v>
      </c>
      <c r="R24" s="66">
        <v>25000</v>
      </c>
      <c r="S24" s="66">
        <v>0</v>
      </c>
      <c r="T24" s="433">
        <v>0</v>
      </c>
      <c r="U24" s="425">
        <f t="shared" si="6"/>
        <v>25000</v>
      </c>
      <c r="V24" s="66">
        <v>0</v>
      </c>
      <c r="W24" s="66">
        <f t="shared" si="30"/>
        <v>25000</v>
      </c>
      <c r="X24" s="389"/>
      <c r="Y24" s="446"/>
      <c r="Z24" s="19">
        <v>0</v>
      </c>
      <c r="AA24" s="66">
        <v>0</v>
      </c>
      <c r="AB24" s="66">
        <v>0</v>
      </c>
      <c r="AC24" s="433">
        <v>0</v>
      </c>
      <c r="AD24" s="425">
        <f t="shared" si="8"/>
        <v>0</v>
      </c>
      <c r="AE24" s="66">
        <v>0</v>
      </c>
      <c r="AF24" s="66">
        <f t="shared" si="31"/>
        <v>0</v>
      </c>
      <c r="AG24" s="66"/>
      <c r="AH24" s="71"/>
      <c r="AI24" s="19">
        <f>L24+U24+AD24</f>
        <v>125000</v>
      </c>
      <c r="AJ24" s="66">
        <f t="shared" si="0"/>
        <v>0</v>
      </c>
      <c r="AK24" s="67">
        <f>AI24-AJ24</f>
        <v>125000</v>
      </c>
      <c r="AL24" s="466"/>
      <c r="AM24" s="378"/>
      <c r="AN24" s="167"/>
      <c r="AO24" s="168"/>
      <c r="AP24">
        <f t="shared" si="11"/>
        <v>3521</v>
      </c>
      <c r="AQ24">
        <f t="shared" si="12"/>
        <v>0</v>
      </c>
      <c r="AR24" s="524">
        <f t="shared" si="13"/>
        <v>0</v>
      </c>
      <c r="AS24" s="524">
        <f t="shared" si="14"/>
        <v>25000</v>
      </c>
      <c r="AT24" s="524">
        <f t="shared" si="15"/>
        <v>50000</v>
      </c>
      <c r="AU24" s="524">
        <f t="shared" si="16"/>
        <v>25000</v>
      </c>
      <c r="AV24" s="524">
        <f t="shared" si="17"/>
        <v>0</v>
      </c>
      <c r="AW24" s="524">
        <f t="shared" si="18"/>
        <v>25000</v>
      </c>
      <c r="AX24" s="524">
        <f t="shared" si="19"/>
        <v>0</v>
      </c>
      <c r="AY24" s="524">
        <f t="shared" si="20"/>
        <v>0</v>
      </c>
      <c r="AZ24" s="524">
        <f t="shared" si="21"/>
        <v>0</v>
      </c>
      <c r="BA24" s="524">
        <f t="shared" si="22"/>
        <v>0</v>
      </c>
      <c r="BB24" s="524">
        <f t="shared" si="23"/>
        <v>0</v>
      </c>
      <c r="BC24" s="524">
        <f t="shared" si="24"/>
        <v>0</v>
      </c>
      <c r="BD24" s="524">
        <f t="shared" si="25"/>
        <v>125000</v>
      </c>
      <c r="BE24" s="524">
        <f t="shared" si="26"/>
        <v>0</v>
      </c>
    </row>
    <row r="25" spans="2:57" ht="39.75" customHeight="1" x14ac:dyDescent="0.25">
      <c r="B25" s="773"/>
      <c r="C25" s="754"/>
      <c r="D25" s="206">
        <v>3</v>
      </c>
      <c r="E25" s="411" t="s">
        <v>143</v>
      </c>
      <c r="F25" s="363">
        <v>3341</v>
      </c>
      <c r="G25" s="206" t="s">
        <v>165</v>
      </c>
      <c r="H25" s="434">
        <v>0</v>
      </c>
      <c r="I25" s="91">
        <v>0</v>
      </c>
      <c r="J25" s="91">
        <v>47470</v>
      </c>
      <c r="K25" s="435">
        <v>0</v>
      </c>
      <c r="L25" s="426">
        <f t="shared" si="4"/>
        <v>47470</v>
      </c>
      <c r="M25" s="91">
        <v>0</v>
      </c>
      <c r="N25" s="91">
        <f t="shared" si="29"/>
        <v>47470</v>
      </c>
      <c r="O25" s="402"/>
      <c r="P25" s="447"/>
      <c r="Q25" s="434">
        <v>0</v>
      </c>
      <c r="R25" s="91">
        <v>0</v>
      </c>
      <c r="S25" s="91">
        <v>0</v>
      </c>
      <c r="T25" s="435">
        <v>0</v>
      </c>
      <c r="U25" s="426">
        <f t="shared" si="6"/>
        <v>0</v>
      </c>
      <c r="V25" s="91">
        <v>0</v>
      </c>
      <c r="W25" s="91">
        <f t="shared" si="30"/>
        <v>0</v>
      </c>
      <c r="X25" s="403"/>
      <c r="Y25" s="447"/>
      <c r="Z25" s="62">
        <v>0</v>
      </c>
      <c r="AA25" s="91">
        <v>0</v>
      </c>
      <c r="AB25" s="91">
        <v>0</v>
      </c>
      <c r="AC25" s="435">
        <v>0</v>
      </c>
      <c r="AD25" s="426">
        <f t="shared" si="8"/>
        <v>0</v>
      </c>
      <c r="AE25" s="91">
        <v>0</v>
      </c>
      <c r="AF25" s="91">
        <f t="shared" si="31"/>
        <v>0</v>
      </c>
      <c r="AG25" s="91"/>
      <c r="AH25" s="106"/>
      <c r="AI25" s="62">
        <f t="shared" si="10"/>
        <v>47470</v>
      </c>
      <c r="AJ25" s="91">
        <f t="shared" si="0"/>
        <v>0</v>
      </c>
      <c r="AK25" s="121">
        <f t="shared" si="28"/>
        <v>47470</v>
      </c>
      <c r="AL25" s="467"/>
      <c r="AM25" s="379"/>
      <c r="AN25" s="337"/>
      <c r="AO25" s="338"/>
      <c r="AP25">
        <f t="shared" si="11"/>
        <v>3341</v>
      </c>
      <c r="AQ25" t="str">
        <f t="shared" si="12"/>
        <v>SERVICIOS DE CAPACITACIÓN</v>
      </c>
      <c r="AR25" s="524">
        <f t="shared" si="13"/>
        <v>0</v>
      </c>
      <c r="AS25" s="524">
        <f t="shared" si="14"/>
        <v>0</v>
      </c>
      <c r="AT25" s="524">
        <f t="shared" si="15"/>
        <v>47470</v>
      </c>
      <c r="AU25" s="524">
        <f t="shared" si="16"/>
        <v>0</v>
      </c>
      <c r="AV25" s="524">
        <f t="shared" si="17"/>
        <v>0</v>
      </c>
      <c r="AW25" s="524">
        <f t="shared" si="18"/>
        <v>0</v>
      </c>
      <c r="AX25" s="524">
        <f t="shared" si="19"/>
        <v>0</v>
      </c>
      <c r="AY25" s="524">
        <f t="shared" si="20"/>
        <v>0</v>
      </c>
      <c r="AZ25" s="524">
        <f t="shared" si="21"/>
        <v>0</v>
      </c>
      <c r="BA25" s="524">
        <f t="shared" si="22"/>
        <v>0</v>
      </c>
      <c r="BB25" s="524">
        <f t="shared" si="23"/>
        <v>0</v>
      </c>
      <c r="BC25" s="524">
        <f t="shared" si="24"/>
        <v>0</v>
      </c>
      <c r="BD25" s="524">
        <f t="shared" si="25"/>
        <v>47470</v>
      </c>
      <c r="BE25" s="524">
        <f t="shared" si="26"/>
        <v>0</v>
      </c>
    </row>
    <row r="26" spans="2:57" ht="39.75" customHeight="1" x14ac:dyDescent="0.25">
      <c r="B26" s="741">
        <v>4</v>
      </c>
      <c r="C26" s="744" t="s">
        <v>112</v>
      </c>
      <c r="D26" s="339">
        <v>1</v>
      </c>
      <c r="E26" s="412" t="s">
        <v>115</v>
      </c>
      <c r="F26" s="364">
        <v>2111</v>
      </c>
      <c r="G26" s="385" t="s">
        <v>174</v>
      </c>
      <c r="H26" s="436">
        <v>0</v>
      </c>
      <c r="I26" s="370">
        <v>0</v>
      </c>
      <c r="J26" s="370">
        <v>0</v>
      </c>
      <c r="K26" s="437">
        <v>0</v>
      </c>
      <c r="L26" s="427">
        <f t="shared" si="4"/>
        <v>0</v>
      </c>
      <c r="M26" s="370">
        <v>0</v>
      </c>
      <c r="N26" s="370">
        <f t="shared" si="29"/>
        <v>0</v>
      </c>
      <c r="O26" s="368"/>
      <c r="P26" s="448"/>
      <c r="Q26" s="436">
        <v>0</v>
      </c>
      <c r="R26" s="370">
        <v>0</v>
      </c>
      <c r="S26" s="370">
        <v>0</v>
      </c>
      <c r="T26" s="437">
        <v>0</v>
      </c>
      <c r="U26" s="427">
        <f t="shared" si="6"/>
        <v>0</v>
      </c>
      <c r="V26" s="370">
        <v>0</v>
      </c>
      <c r="W26" s="370">
        <f t="shared" si="30"/>
        <v>0</v>
      </c>
      <c r="X26" s="404"/>
      <c r="Y26" s="448"/>
      <c r="Z26" s="70">
        <v>0</v>
      </c>
      <c r="AA26" s="370">
        <v>0</v>
      </c>
      <c r="AB26" s="370">
        <v>2200</v>
      </c>
      <c r="AC26" s="437">
        <v>0</v>
      </c>
      <c r="AD26" s="427">
        <f t="shared" si="8"/>
        <v>2200</v>
      </c>
      <c r="AE26" s="370">
        <v>0</v>
      </c>
      <c r="AF26" s="370">
        <f t="shared" ref="AF26:AF29" si="32">AD26-AE26</f>
        <v>2200</v>
      </c>
      <c r="AG26" s="370"/>
      <c r="AH26" s="444"/>
      <c r="AI26" s="70">
        <f t="shared" si="10"/>
        <v>2200</v>
      </c>
      <c r="AJ26" s="370">
        <f t="shared" si="0"/>
        <v>0</v>
      </c>
      <c r="AK26" s="456">
        <f t="shared" si="28"/>
        <v>2200</v>
      </c>
      <c r="AL26" s="468"/>
      <c r="AM26" s="377"/>
      <c r="AN26" s="335"/>
      <c r="AO26" s="420"/>
      <c r="AP26">
        <f t="shared" si="11"/>
        <v>2111</v>
      </c>
      <c r="AQ26" t="str">
        <f t="shared" si="12"/>
        <v>MATERIALES, ÚTILES Y EQUIPOS MENORES DE OFICINA</v>
      </c>
      <c r="AR26" s="524">
        <f t="shared" si="13"/>
        <v>0</v>
      </c>
      <c r="AS26" s="524">
        <f t="shared" si="14"/>
        <v>0</v>
      </c>
      <c r="AT26" s="524">
        <f t="shared" si="15"/>
        <v>0</v>
      </c>
      <c r="AU26" s="524">
        <f t="shared" si="16"/>
        <v>0</v>
      </c>
      <c r="AV26" s="524">
        <f t="shared" si="17"/>
        <v>0</v>
      </c>
      <c r="AW26" s="524">
        <f t="shared" si="18"/>
        <v>0</v>
      </c>
      <c r="AX26" s="524">
        <f t="shared" si="19"/>
        <v>0</v>
      </c>
      <c r="AY26" s="524">
        <f t="shared" si="20"/>
        <v>0</v>
      </c>
      <c r="AZ26" s="524">
        <f t="shared" si="21"/>
        <v>0</v>
      </c>
      <c r="BA26" s="524">
        <f t="shared" si="22"/>
        <v>0</v>
      </c>
      <c r="BB26" s="524">
        <f t="shared" si="23"/>
        <v>2200</v>
      </c>
      <c r="BC26" s="524">
        <f t="shared" si="24"/>
        <v>0</v>
      </c>
      <c r="BD26" s="524">
        <f t="shared" si="25"/>
        <v>2200</v>
      </c>
      <c r="BE26" s="524">
        <f t="shared" si="26"/>
        <v>0</v>
      </c>
    </row>
    <row r="27" spans="2:57" ht="50.25" customHeight="1" x14ac:dyDescent="0.25">
      <c r="B27" s="742"/>
      <c r="C27" s="744"/>
      <c r="D27" s="245">
        <v>2</v>
      </c>
      <c r="E27" s="413" t="s">
        <v>116</v>
      </c>
      <c r="F27" s="362">
        <v>2141</v>
      </c>
      <c r="G27" s="757" t="s">
        <v>175</v>
      </c>
      <c r="H27" s="432">
        <v>0</v>
      </c>
      <c r="I27" s="66">
        <v>0</v>
      </c>
      <c r="J27" s="66">
        <v>5600</v>
      </c>
      <c r="K27" s="433">
        <v>0</v>
      </c>
      <c r="L27" s="425">
        <f t="shared" si="4"/>
        <v>5600</v>
      </c>
      <c r="M27" s="66">
        <v>0</v>
      </c>
      <c r="N27" s="66">
        <f t="shared" ref="N27:N31" si="33">L27-M27</f>
        <v>5600</v>
      </c>
      <c r="O27" s="369"/>
      <c r="P27" s="446"/>
      <c r="Q27" s="432">
        <v>0</v>
      </c>
      <c r="R27" s="66">
        <v>0</v>
      </c>
      <c r="S27" s="66">
        <v>0</v>
      </c>
      <c r="T27" s="433">
        <v>5600</v>
      </c>
      <c r="U27" s="425">
        <f t="shared" si="6"/>
        <v>5600</v>
      </c>
      <c r="V27" s="66">
        <v>0</v>
      </c>
      <c r="W27" s="66">
        <f t="shared" si="30"/>
        <v>5600</v>
      </c>
      <c r="X27" s="389"/>
      <c r="Y27" s="446"/>
      <c r="Z27" s="19">
        <v>0</v>
      </c>
      <c r="AA27" s="66">
        <v>0</v>
      </c>
      <c r="AB27" s="66">
        <v>0</v>
      </c>
      <c r="AC27" s="433">
        <v>0</v>
      </c>
      <c r="AD27" s="425">
        <f t="shared" si="8"/>
        <v>0</v>
      </c>
      <c r="AE27" s="66">
        <v>0</v>
      </c>
      <c r="AF27" s="66">
        <f t="shared" si="32"/>
        <v>0</v>
      </c>
      <c r="AG27" s="66"/>
      <c r="AH27" s="71"/>
      <c r="AI27" s="19">
        <f t="shared" si="10"/>
        <v>11200</v>
      </c>
      <c r="AJ27" s="66">
        <f t="shared" si="0"/>
        <v>0</v>
      </c>
      <c r="AK27" s="67">
        <f t="shared" si="28"/>
        <v>11200</v>
      </c>
      <c r="AL27" s="466"/>
      <c r="AM27" s="378"/>
      <c r="AN27" s="167"/>
      <c r="AO27" s="421"/>
      <c r="AP27">
        <f t="shared" si="11"/>
        <v>2141</v>
      </c>
      <c r="AQ27" t="str">
        <f t="shared" si="12"/>
        <v>MATERIALES, ÚTILES Y EQUIPOS MENORES DE TECNOLOGÍAS DE LA INFORMACIÓN Y COMUNICACIONES</v>
      </c>
      <c r="AR27" s="524">
        <f t="shared" si="13"/>
        <v>0</v>
      </c>
      <c r="AS27" s="524">
        <f t="shared" si="14"/>
        <v>0</v>
      </c>
      <c r="AT27" s="524">
        <f t="shared" si="15"/>
        <v>5600</v>
      </c>
      <c r="AU27" s="524">
        <f t="shared" si="16"/>
        <v>0</v>
      </c>
      <c r="AV27" s="524">
        <f t="shared" si="17"/>
        <v>0</v>
      </c>
      <c r="AW27" s="524">
        <f t="shared" si="18"/>
        <v>0</v>
      </c>
      <c r="AX27" s="524">
        <f t="shared" si="19"/>
        <v>0</v>
      </c>
      <c r="AY27" s="524">
        <f t="shared" si="20"/>
        <v>5600</v>
      </c>
      <c r="AZ27" s="524">
        <f t="shared" si="21"/>
        <v>0</v>
      </c>
      <c r="BA27" s="524">
        <f t="shared" si="22"/>
        <v>0</v>
      </c>
      <c r="BB27" s="524">
        <f t="shared" si="23"/>
        <v>0</v>
      </c>
      <c r="BC27" s="524">
        <f t="shared" si="24"/>
        <v>0</v>
      </c>
      <c r="BD27" s="524">
        <f t="shared" si="25"/>
        <v>11200</v>
      </c>
      <c r="BE27" s="524">
        <f t="shared" si="26"/>
        <v>0</v>
      </c>
    </row>
    <row r="28" spans="2:57" ht="39" customHeight="1" x14ac:dyDescent="0.25">
      <c r="B28" s="742"/>
      <c r="C28" s="744"/>
      <c r="D28" s="245">
        <v>4</v>
      </c>
      <c r="E28" s="413" t="s">
        <v>160</v>
      </c>
      <c r="F28" s="365">
        <v>2141</v>
      </c>
      <c r="G28" s="757"/>
      <c r="H28" s="432">
        <v>0</v>
      </c>
      <c r="I28" s="66">
        <v>0</v>
      </c>
      <c r="J28" s="66">
        <v>0</v>
      </c>
      <c r="K28" s="433">
        <v>0</v>
      </c>
      <c r="L28" s="425">
        <f t="shared" si="4"/>
        <v>0</v>
      </c>
      <c r="M28" s="66">
        <v>0</v>
      </c>
      <c r="N28" s="66">
        <f t="shared" si="33"/>
        <v>0</v>
      </c>
      <c r="O28" s="369"/>
      <c r="P28" s="446"/>
      <c r="Q28" s="432">
        <v>0</v>
      </c>
      <c r="R28" s="66">
        <v>0</v>
      </c>
      <c r="S28" s="66">
        <v>12500</v>
      </c>
      <c r="T28" s="433">
        <v>0</v>
      </c>
      <c r="U28" s="425">
        <f t="shared" si="6"/>
        <v>12500</v>
      </c>
      <c r="V28" s="66">
        <v>0</v>
      </c>
      <c r="W28" s="66">
        <f t="shared" si="30"/>
        <v>12500</v>
      </c>
      <c r="X28" s="389"/>
      <c r="Y28" s="446"/>
      <c r="Z28" s="19">
        <v>0</v>
      </c>
      <c r="AA28" s="66">
        <v>0</v>
      </c>
      <c r="AB28" s="66">
        <v>0</v>
      </c>
      <c r="AC28" s="433">
        <v>0</v>
      </c>
      <c r="AD28" s="425">
        <f t="shared" si="8"/>
        <v>0</v>
      </c>
      <c r="AE28" s="66">
        <v>0</v>
      </c>
      <c r="AF28" s="66">
        <f t="shared" si="32"/>
        <v>0</v>
      </c>
      <c r="AG28" s="66"/>
      <c r="AH28" s="71"/>
      <c r="AI28" s="19">
        <f t="shared" si="10"/>
        <v>12500</v>
      </c>
      <c r="AJ28" s="66">
        <f t="shared" si="0"/>
        <v>0</v>
      </c>
      <c r="AK28" s="67">
        <f t="shared" si="28"/>
        <v>12500</v>
      </c>
      <c r="AL28" s="466"/>
      <c r="AM28" s="378"/>
      <c r="AN28" s="167"/>
      <c r="AO28" s="421"/>
      <c r="AP28">
        <f t="shared" si="11"/>
        <v>2141</v>
      </c>
      <c r="AQ28">
        <f t="shared" si="12"/>
        <v>0</v>
      </c>
      <c r="AR28" s="524">
        <f t="shared" si="13"/>
        <v>0</v>
      </c>
      <c r="AS28" s="524">
        <f t="shared" si="14"/>
        <v>0</v>
      </c>
      <c r="AT28" s="524">
        <f t="shared" si="15"/>
        <v>0</v>
      </c>
      <c r="AU28" s="524">
        <f t="shared" si="16"/>
        <v>0</v>
      </c>
      <c r="AV28" s="524">
        <f t="shared" si="17"/>
        <v>0</v>
      </c>
      <c r="AW28" s="524">
        <f t="shared" si="18"/>
        <v>0</v>
      </c>
      <c r="AX28" s="524">
        <f t="shared" si="19"/>
        <v>12500</v>
      </c>
      <c r="AY28" s="524">
        <f t="shared" si="20"/>
        <v>0</v>
      </c>
      <c r="AZ28" s="524">
        <f t="shared" si="21"/>
        <v>0</v>
      </c>
      <c r="BA28" s="524">
        <f t="shared" si="22"/>
        <v>0</v>
      </c>
      <c r="BB28" s="524">
        <f t="shared" si="23"/>
        <v>0</v>
      </c>
      <c r="BC28" s="524">
        <f t="shared" si="24"/>
        <v>0</v>
      </c>
      <c r="BD28" s="524">
        <f t="shared" si="25"/>
        <v>12500</v>
      </c>
      <c r="BE28" s="524">
        <f t="shared" si="26"/>
        <v>0</v>
      </c>
    </row>
    <row r="29" spans="2:57" ht="39" customHeight="1" x14ac:dyDescent="0.25">
      <c r="B29" s="742"/>
      <c r="C29" s="744"/>
      <c r="D29" s="245">
        <v>5</v>
      </c>
      <c r="E29" s="413" t="s">
        <v>117</v>
      </c>
      <c r="F29" s="366">
        <v>2141</v>
      </c>
      <c r="G29" s="757"/>
      <c r="H29" s="432">
        <v>0</v>
      </c>
      <c r="I29" s="66">
        <v>0</v>
      </c>
      <c r="J29" s="66">
        <v>2500</v>
      </c>
      <c r="K29" s="433">
        <v>0</v>
      </c>
      <c r="L29" s="425">
        <f t="shared" si="4"/>
        <v>2500</v>
      </c>
      <c r="M29" s="66">
        <v>0</v>
      </c>
      <c r="N29" s="66">
        <f t="shared" si="33"/>
        <v>2500</v>
      </c>
      <c r="O29" s="369"/>
      <c r="P29" s="446"/>
      <c r="Q29" s="432">
        <v>0</v>
      </c>
      <c r="R29" s="66">
        <v>2500</v>
      </c>
      <c r="S29" s="66">
        <v>0</v>
      </c>
      <c r="T29" s="433">
        <v>0</v>
      </c>
      <c r="U29" s="425">
        <f t="shared" si="6"/>
        <v>2500</v>
      </c>
      <c r="V29" s="66">
        <v>0</v>
      </c>
      <c r="W29" s="66">
        <f t="shared" si="30"/>
        <v>2500</v>
      </c>
      <c r="X29" s="389"/>
      <c r="Y29" s="446"/>
      <c r="Z29" s="19">
        <v>0</v>
      </c>
      <c r="AA29" s="66">
        <v>0</v>
      </c>
      <c r="AB29" s="66">
        <v>2500</v>
      </c>
      <c r="AC29" s="433">
        <v>0</v>
      </c>
      <c r="AD29" s="425">
        <f t="shared" si="8"/>
        <v>2500</v>
      </c>
      <c r="AE29" s="66">
        <v>0</v>
      </c>
      <c r="AF29" s="66">
        <f t="shared" si="32"/>
        <v>2500</v>
      </c>
      <c r="AG29" s="66"/>
      <c r="AH29" s="71"/>
      <c r="AI29" s="19">
        <f t="shared" si="10"/>
        <v>7500</v>
      </c>
      <c r="AJ29" s="66">
        <f t="shared" si="0"/>
        <v>0</v>
      </c>
      <c r="AK29" s="67">
        <f t="shared" si="28"/>
        <v>7500</v>
      </c>
      <c r="AL29" s="466"/>
      <c r="AM29" s="380"/>
      <c r="AN29" s="171"/>
      <c r="AO29" s="422"/>
      <c r="AP29">
        <f t="shared" si="11"/>
        <v>2141</v>
      </c>
      <c r="AQ29">
        <f t="shared" si="12"/>
        <v>0</v>
      </c>
      <c r="AR29" s="524">
        <f t="shared" si="13"/>
        <v>0</v>
      </c>
      <c r="AS29" s="524">
        <f t="shared" si="14"/>
        <v>0</v>
      </c>
      <c r="AT29" s="524">
        <f t="shared" si="15"/>
        <v>2500</v>
      </c>
      <c r="AU29" s="524">
        <f t="shared" si="16"/>
        <v>0</v>
      </c>
      <c r="AV29" s="524">
        <f t="shared" si="17"/>
        <v>0</v>
      </c>
      <c r="AW29" s="524">
        <f t="shared" si="18"/>
        <v>2500</v>
      </c>
      <c r="AX29" s="524">
        <f t="shared" si="19"/>
        <v>0</v>
      </c>
      <c r="AY29" s="524">
        <f t="shared" si="20"/>
        <v>0</v>
      </c>
      <c r="AZ29" s="524">
        <f t="shared" si="21"/>
        <v>0</v>
      </c>
      <c r="BA29" s="524">
        <f t="shared" si="22"/>
        <v>0</v>
      </c>
      <c r="BB29" s="524">
        <f t="shared" si="23"/>
        <v>2500</v>
      </c>
      <c r="BC29" s="524">
        <f t="shared" si="24"/>
        <v>0</v>
      </c>
      <c r="BD29" s="524">
        <f t="shared" si="25"/>
        <v>7500</v>
      </c>
      <c r="BE29" s="524">
        <f t="shared" si="26"/>
        <v>0</v>
      </c>
    </row>
    <row r="30" spans="2:57" ht="42.75" customHeight="1" x14ac:dyDescent="0.25">
      <c r="B30" s="742"/>
      <c r="C30" s="745"/>
      <c r="D30" s="327">
        <v>6</v>
      </c>
      <c r="E30" s="413" t="s">
        <v>118</v>
      </c>
      <c r="F30" s="375">
        <v>2141</v>
      </c>
      <c r="G30" s="757"/>
      <c r="H30" s="432">
        <v>0</v>
      </c>
      <c r="I30" s="66">
        <v>0</v>
      </c>
      <c r="J30" s="66">
        <v>2500</v>
      </c>
      <c r="K30" s="433">
        <v>0</v>
      </c>
      <c r="L30" s="425">
        <f t="shared" si="4"/>
        <v>2500</v>
      </c>
      <c r="M30" s="66">
        <v>0</v>
      </c>
      <c r="N30" s="66">
        <f t="shared" si="33"/>
        <v>2500</v>
      </c>
      <c r="O30" s="369"/>
      <c r="P30" s="446"/>
      <c r="Q30" s="432">
        <v>0</v>
      </c>
      <c r="R30" s="66">
        <v>0</v>
      </c>
      <c r="S30" s="66">
        <v>0</v>
      </c>
      <c r="T30" s="433">
        <v>0</v>
      </c>
      <c r="U30" s="425">
        <f t="shared" si="6"/>
        <v>0</v>
      </c>
      <c r="V30" s="66">
        <v>0</v>
      </c>
      <c r="W30" s="66">
        <f t="shared" si="30"/>
        <v>0</v>
      </c>
      <c r="X30" s="389"/>
      <c r="Y30" s="446"/>
      <c r="Z30" s="19">
        <v>0</v>
      </c>
      <c r="AA30" s="66">
        <v>0</v>
      </c>
      <c r="AB30" s="66">
        <v>0</v>
      </c>
      <c r="AC30" s="433">
        <v>0</v>
      </c>
      <c r="AD30" s="425">
        <f t="shared" si="8"/>
        <v>0</v>
      </c>
      <c r="AE30" s="66">
        <v>0</v>
      </c>
      <c r="AF30" s="66">
        <f t="shared" ref="AF30:AF31" si="34">AD30-AE30</f>
        <v>0</v>
      </c>
      <c r="AG30" s="66"/>
      <c r="AH30" s="71"/>
      <c r="AI30" s="19">
        <f t="shared" si="10"/>
        <v>2500</v>
      </c>
      <c r="AJ30" s="66">
        <f t="shared" si="0"/>
        <v>0</v>
      </c>
      <c r="AK30" s="67">
        <f>AI30-AJ30</f>
        <v>2500</v>
      </c>
      <c r="AL30" s="466"/>
      <c r="AM30" s="380"/>
      <c r="AN30" s="171"/>
      <c r="AO30" s="422"/>
      <c r="AP30">
        <f t="shared" si="11"/>
        <v>2141</v>
      </c>
      <c r="AQ30">
        <f t="shared" si="12"/>
        <v>0</v>
      </c>
      <c r="AR30" s="524">
        <f t="shared" si="13"/>
        <v>0</v>
      </c>
      <c r="AS30" s="524">
        <f t="shared" si="14"/>
        <v>0</v>
      </c>
      <c r="AT30" s="524">
        <f t="shared" si="15"/>
        <v>2500</v>
      </c>
      <c r="AU30" s="524">
        <f t="shared" si="16"/>
        <v>0</v>
      </c>
      <c r="AV30" s="524">
        <f t="shared" si="17"/>
        <v>0</v>
      </c>
      <c r="AW30" s="524">
        <f t="shared" si="18"/>
        <v>0</v>
      </c>
      <c r="AX30" s="524">
        <f t="shared" si="19"/>
        <v>0</v>
      </c>
      <c r="AY30" s="524">
        <f t="shared" si="20"/>
        <v>0</v>
      </c>
      <c r="AZ30" s="524">
        <f t="shared" si="21"/>
        <v>0</v>
      </c>
      <c r="BA30" s="524">
        <f t="shared" si="22"/>
        <v>0</v>
      </c>
      <c r="BB30" s="524">
        <f t="shared" si="23"/>
        <v>0</v>
      </c>
      <c r="BC30" s="524">
        <f t="shared" si="24"/>
        <v>0</v>
      </c>
      <c r="BD30" s="524">
        <f t="shared" si="25"/>
        <v>2500</v>
      </c>
      <c r="BE30" s="524">
        <f t="shared" si="26"/>
        <v>0</v>
      </c>
    </row>
    <row r="31" spans="2:57" ht="50.25" customHeight="1" x14ac:dyDescent="0.25">
      <c r="B31" s="743"/>
      <c r="C31" s="746"/>
      <c r="D31" s="409">
        <v>7</v>
      </c>
      <c r="E31" s="414" t="s">
        <v>119</v>
      </c>
      <c r="F31" s="410">
        <v>2141</v>
      </c>
      <c r="G31" s="758"/>
      <c r="H31" s="438">
        <v>0</v>
      </c>
      <c r="I31" s="239">
        <v>0</v>
      </c>
      <c r="J31" s="239">
        <v>7500</v>
      </c>
      <c r="K31" s="439">
        <v>0</v>
      </c>
      <c r="L31" s="428">
        <f t="shared" si="4"/>
        <v>7500</v>
      </c>
      <c r="M31" s="239">
        <v>0</v>
      </c>
      <c r="N31" s="239">
        <f t="shared" si="33"/>
        <v>7500</v>
      </c>
      <c r="O31" s="405"/>
      <c r="P31" s="449"/>
      <c r="Q31" s="438">
        <v>0</v>
      </c>
      <c r="R31" s="239">
        <v>0</v>
      </c>
      <c r="S31" s="239">
        <v>0</v>
      </c>
      <c r="T31" s="439">
        <v>0</v>
      </c>
      <c r="U31" s="428">
        <f t="shared" si="6"/>
        <v>0</v>
      </c>
      <c r="V31" s="239">
        <v>0</v>
      </c>
      <c r="W31" s="239">
        <f t="shared" si="30"/>
        <v>0</v>
      </c>
      <c r="X31" s="406"/>
      <c r="Y31" s="449"/>
      <c r="Z31" s="51">
        <v>0</v>
      </c>
      <c r="AA31" s="239">
        <v>0</v>
      </c>
      <c r="AB31" s="239">
        <v>0</v>
      </c>
      <c r="AC31" s="439">
        <v>0</v>
      </c>
      <c r="AD31" s="428">
        <f t="shared" si="8"/>
        <v>0</v>
      </c>
      <c r="AE31" s="239">
        <v>0</v>
      </c>
      <c r="AF31" s="239">
        <f t="shared" si="34"/>
        <v>0</v>
      </c>
      <c r="AG31" s="239"/>
      <c r="AH31" s="240"/>
      <c r="AI31" s="51">
        <f>L31+U31+AD31</f>
        <v>7500</v>
      </c>
      <c r="AJ31" s="239">
        <f t="shared" si="0"/>
        <v>0</v>
      </c>
      <c r="AK31" s="241">
        <f t="shared" si="28"/>
        <v>7500</v>
      </c>
      <c r="AL31" s="469"/>
      <c r="AM31" s="407"/>
      <c r="AN31" s="408"/>
      <c r="AO31" s="423"/>
      <c r="AP31">
        <f t="shared" si="11"/>
        <v>2141</v>
      </c>
      <c r="AQ31">
        <f t="shared" si="12"/>
        <v>0</v>
      </c>
      <c r="AR31" s="524">
        <f t="shared" si="13"/>
        <v>0</v>
      </c>
      <c r="AS31" s="524">
        <f t="shared" si="14"/>
        <v>0</v>
      </c>
      <c r="AT31" s="524">
        <f t="shared" si="15"/>
        <v>7500</v>
      </c>
      <c r="AU31" s="524">
        <f t="shared" si="16"/>
        <v>0</v>
      </c>
      <c r="AV31" s="524">
        <f t="shared" si="17"/>
        <v>0</v>
      </c>
      <c r="AW31" s="524">
        <f t="shared" si="18"/>
        <v>0</v>
      </c>
      <c r="AX31" s="524">
        <f t="shared" si="19"/>
        <v>0</v>
      </c>
      <c r="AY31" s="524">
        <f t="shared" si="20"/>
        <v>0</v>
      </c>
      <c r="AZ31" s="524">
        <f t="shared" si="21"/>
        <v>0</v>
      </c>
      <c r="BA31" s="524">
        <f t="shared" si="22"/>
        <v>0</v>
      </c>
      <c r="BB31" s="524">
        <f t="shared" si="23"/>
        <v>0</v>
      </c>
      <c r="BC31" s="524">
        <f t="shared" si="24"/>
        <v>0</v>
      </c>
      <c r="BD31" s="524">
        <f t="shared" si="25"/>
        <v>7500</v>
      </c>
      <c r="BE31" s="524">
        <f t="shared" si="26"/>
        <v>0</v>
      </c>
    </row>
    <row r="32" spans="2:57" s="23" customFormat="1" ht="48" customHeight="1" thickBot="1" x14ac:dyDescent="0.4">
      <c r="B32" s="580" t="s">
        <v>44</v>
      </c>
      <c r="C32" s="581"/>
      <c r="D32" s="581"/>
      <c r="E32" s="581"/>
      <c r="F32" s="581"/>
      <c r="G32" s="581"/>
      <c r="H32" s="442">
        <f>SUM(H16:H31)</f>
        <v>0</v>
      </c>
      <c r="I32" s="151">
        <f t="shared" ref="I32:M32" si="35">SUM(I16:I31)</f>
        <v>67500</v>
      </c>
      <c r="J32" s="151">
        <f t="shared" si="35"/>
        <v>125570</v>
      </c>
      <c r="K32" s="155">
        <f t="shared" si="35"/>
        <v>37500</v>
      </c>
      <c r="L32" s="127">
        <f t="shared" si="35"/>
        <v>230570</v>
      </c>
      <c r="M32" s="151">
        <f t="shared" si="35"/>
        <v>0</v>
      </c>
      <c r="N32" s="133">
        <f>SUM(N16:N31)</f>
        <v>230570</v>
      </c>
      <c r="O32" s="124"/>
      <c r="P32" s="68"/>
      <c r="Q32" s="451">
        <f>SUM(Q16:Q31)</f>
        <v>91000</v>
      </c>
      <c r="R32" s="415">
        <f t="shared" ref="R32:V32" si="36">SUM(R16:R31)</f>
        <v>27500</v>
      </c>
      <c r="S32" s="415">
        <f t="shared" si="36"/>
        <v>37500</v>
      </c>
      <c r="T32" s="452">
        <f t="shared" si="36"/>
        <v>28100</v>
      </c>
      <c r="U32" s="450">
        <f t="shared" si="36"/>
        <v>184100</v>
      </c>
      <c r="V32" s="415">
        <f t="shared" si="36"/>
        <v>0</v>
      </c>
      <c r="W32" s="416">
        <f>SUM(W16:W31)</f>
        <v>184100</v>
      </c>
      <c r="X32" s="417"/>
      <c r="Y32" s="453"/>
      <c r="Z32" s="454">
        <f>SUM(Z16:Z31)</f>
        <v>26000</v>
      </c>
      <c r="AA32" s="415">
        <f t="shared" ref="AA32:AE32" si="37">SUM(AA16:AA31)</f>
        <v>0</v>
      </c>
      <c r="AB32" s="415">
        <f t="shared" si="37"/>
        <v>17200</v>
      </c>
      <c r="AC32" s="452">
        <f t="shared" si="37"/>
        <v>0</v>
      </c>
      <c r="AD32" s="450">
        <f t="shared" si="37"/>
        <v>43200</v>
      </c>
      <c r="AE32" s="415">
        <f t="shared" si="37"/>
        <v>0</v>
      </c>
      <c r="AF32" s="418">
        <f>SUM(AF16:AF31)</f>
        <v>43200</v>
      </c>
      <c r="AG32" s="417"/>
      <c r="AH32" s="453"/>
      <c r="AI32" s="457">
        <f>SUM(AI16:AI31)</f>
        <v>457870</v>
      </c>
      <c r="AJ32" s="419">
        <f>SUM(AJ16:AJ31)</f>
        <v>0</v>
      </c>
      <c r="AK32" s="458">
        <f>SUM(AK16:AK31)</f>
        <v>457870</v>
      </c>
      <c r="AL32" s="470"/>
      <c r="AM32" s="459"/>
      <c r="AN32" s="125"/>
      <c r="AO32" s="126"/>
    </row>
    <row r="33" s="23" customFormat="1" ht="15.75" thickTop="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sheetData>
  <mergeCells count="70">
    <mergeCell ref="B2:F5"/>
    <mergeCell ref="G2:T5"/>
    <mergeCell ref="B6:Y6"/>
    <mergeCell ref="B23:B25"/>
    <mergeCell ref="R14:R15"/>
    <mergeCell ref="S14:S15"/>
    <mergeCell ref="T14:T15"/>
    <mergeCell ref="X14:X15"/>
    <mergeCell ref="Y14:Y15"/>
    <mergeCell ref="H14:H15"/>
    <mergeCell ref="I14:I15"/>
    <mergeCell ref="P14:P15"/>
    <mergeCell ref="Q14:Q15"/>
    <mergeCell ref="S10:W10"/>
    <mergeCell ref="P11:R11"/>
    <mergeCell ref="S11:W11"/>
    <mergeCell ref="AM14:AM15"/>
    <mergeCell ref="B8:F9"/>
    <mergeCell ref="G8:I9"/>
    <mergeCell ref="J8:K9"/>
    <mergeCell ref="L8:O9"/>
    <mergeCell ref="P8:R9"/>
    <mergeCell ref="S8:W9"/>
    <mergeCell ref="P10:R10"/>
    <mergeCell ref="B13:C15"/>
    <mergeCell ref="AI14:AI15"/>
    <mergeCell ref="AB14:AB15"/>
    <mergeCell ref="AF14:AF15"/>
    <mergeCell ref="F13:G13"/>
    <mergeCell ref="L13:P13"/>
    <mergeCell ref="U13:Y13"/>
    <mergeCell ref="B10:F11"/>
    <mergeCell ref="G10:I11"/>
    <mergeCell ref="J10:K11"/>
    <mergeCell ref="L10:O11"/>
    <mergeCell ref="AJ14:AJ15"/>
    <mergeCell ref="D13:E15"/>
    <mergeCell ref="AD13:AH13"/>
    <mergeCell ref="AI13:AK13"/>
    <mergeCell ref="AD14:AD15"/>
    <mergeCell ref="AE14:AE15"/>
    <mergeCell ref="AG14:AG15"/>
    <mergeCell ref="AK14:AK15"/>
    <mergeCell ref="AM13:AO13"/>
    <mergeCell ref="F14:F15"/>
    <mergeCell ref="G14:G15"/>
    <mergeCell ref="M14:M15"/>
    <mergeCell ref="N14:N15"/>
    <mergeCell ref="O14:O15"/>
    <mergeCell ref="U14:U15"/>
    <mergeCell ref="V14:V15"/>
    <mergeCell ref="W14:W15"/>
    <mergeCell ref="J14:J15"/>
    <mergeCell ref="K14:K15"/>
    <mergeCell ref="L14:L15"/>
    <mergeCell ref="AH14:AH15"/>
    <mergeCell ref="Z14:Z15"/>
    <mergeCell ref="AA14:AA15"/>
    <mergeCell ref="AC14:AC15"/>
    <mergeCell ref="B26:B31"/>
    <mergeCell ref="C26:C31"/>
    <mergeCell ref="B32:G32"/>
    <mergeCell ref="B16:B19"/>
    <mergeCell ref="C16:C19"/>
    <mergeCell ref="C23:C25"/>
    <mergeCell ref="B20:B22"/>
    <mergeCell ref="C20:C22"/>
    <mergeCell ref="G20:G22"/>
    <mergeCell ref="G23:G24"/>
    <mergeCell ref="G27:G31"/>
  </mergeCells>
  <pageMargins left="0.70866141732283472" right="0.70866141732283472" top="0.74803149606299213" bottom="0.74803149606299213" header="0.31496062992125984" footer="0.31496062992125984"/>
  <pageSetup scale="28" fitToWidth="2"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30"/>
  <sheetViews>
    <sheetView topLeftCell="A13" zoomScale="84" zoomScaleNormal="84" workbookViewId="0">
      <selection activeCell="E17" sqref="E17"/>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9.42578125" customWidth="1"/>
    <col min="7" max="7" width="28.140625" customWidth="1"/>
    <col min="8" max="8" width="15.140625" customWidth="1"/>
    <col min="9" max="9" width="14.85546875" customWidth="1"/>
    <col min="10" max="10" width="13.7109375" customWidth="1"/>
    <col min="11" max="12" width="13.570312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13.28515625" customWidth="1"/>
    <col min="22" max="22" width="14" customWidth="1"/>
    <col min="23" max="23" width="15.42578125" customWidth="1"/>
    <col min="24" max="24" width="14" customWidth="1"/>
    <col min="25" max="25" width="15.5703125" customWidth="1"/>
    <col min="26" max="26" width="14.85546875" customWidth="1"/>
    <col min="27" max="27" width="17.28515625" customWidth="1"/>
    <col min="28" max="29" width="14.7109375" customWidth="1"/>
    <col min="30" max="30" width="15.5703125" customWidth="1"/>
    <col min="31"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37"/>
      <c r="F1" s="37"/>
    </row>
    <row r="2" spans="2:57" ht="15" customHeight="1" x14ac:dyDescent="0.25">
      <c r="B2" s="669"/>
      <c r="C2" s="670"/>
      <c r="D2" s="670"/>
      <c r="E2" s="670"/>
      <c r="F2" s="671"/>
      <c r="G2" s="678" t="s">
        <v>0</v>
      </c>
      <c r="H2" s="679"/>
      <c r="I2" s="679"/>
      <c r="J2" s="679"/>
      <c r="K2" s="679"/>
      <c r="L2" s="679"/>
      <c r="M2" s="679"/>
      <c r="N2" s="679"/>
      <c r="O2" s="679"/>
      <c r="P2" s="679"/>
      <c r="Q2" s="679"/>
      <c r="R2" s="679"/>
      <c r="S2" s="679"/>
      <c r="T2" s="680"/>
      <c r="U2" s="38" t="s">
        <v>71</v>
      </c>
      <c r="V2" s="39"/>
      <c r="W2" s="39"/>
      <c r="X2" s="39"/>
      <c r="Y2" s="40"/>
      <c r="Z2" s="30"/>
      <c r="AA2" s="30"/>
      <c r="AB2" s="30"/>
    </row>
    <row r="3" spans="2:57" ht="18" customHeight="1" x14ac:dyDescent="0.25">
      <c r="B3" s="672"/>
      <c r="C3" s="673"/>
      <c r="D3" s="673"/>
      <c r="E3" s="673"/>
      <c r="F3" s="674"/>
      <c r="G3" s="681"/>
      <c r="H3" s="682"/>
      <c r="I3" s="682"/>
      <c r="J3" s="682"/>
      <c r="K3" s="682"/>
      <c r="L3" s="682"/>
      <c r="M3" s="682"/>
      <c r="N3" s="682"/>
      <c r="O3" s="682"/>
      <c r="P3" s="682"/>
      <c r="Q3" s="682"/>
      <c r="R3" s="682"/>
      <c r="S3" s="682"/>
      <c r="T3" s="683"/>
      <c r="U3" s="41" t="s">
        <v>74</v>
      </c>
      <c r="V3" s="30"/>
      <c r="W3" s="30"/>
      <c r="X3" s="30"/>
      <c r="Y3" s="42"/>
      <c r="Z3" s="30"/>
      <c r="AA3" s="30"/>
      <c r="AB3" s="30"/>
    </row>
    <row r="4" spans="2:57" ht="18" customHeight="1" x14ac:dyDescent="0.25">
      <c r="B4" s="672"/>
      <c r="C4" s="673"/>
      <c r="D4" s="673"/>
      <c r="E4" s="673"/>
      <c r="F4" s="674"/>
      <c r="G4" s="681"/>
      <c r="H4" s="682"/>
      <c r="I4" s="682"/>
      <c r="J4" s="682"/>
      <c r="K4" s="682"/>
      <c r="L4" s="682"/>
      <c r="M4" s="682"/>
      <c r="N4" s="682"/>
      <c r="O4" s="682"/>
      <c r="P4" s="682"/>
      <c r="Q4" s="682"/>
      <c r="R4" s="682"/>
      <c r="S4" s="682"/>
      <c r="T4" s="683"/>
      <c r="U4" s="41" t="s">
        <v>75</v>
      </c>
      <c r="V4" s="30"/>
      <c r="W4" s="30"/>
      <c r="X4" s="30"/>
      <c r="Y4" s="42"/>
      <c r="Z4" s="30"/>
      <c r="AA4" s="30"/>
      <c r="AB4" s="30"/>
    </row>
    <row r="5" spans="2:57" ht="25.5" customHeight="1" x14ac:dyDescent="0.25">
      <c r="B5" s="675"/>
      <c r="C5" s="676"/>
      <c r="D5" s="676"/>
      <c r="E5" s="676"/>
      <c r="F5" s="677"/>
      <c r="G5" s="684"/>
      <c r="H5" s="685"/>
      <c r="I5" s="685"/>
      <c r="J5" s="685"/>
      <c r="K5" s="685"/>
      <c r="L5" s="685"/>
      <c r="M5" s="685"/>
      <c r="N5" s="685"/>
      <c r="O5" s="685"/>
      <c r="P5" s="685"/>
      <c r="Q5" s="685"/>
      <c r="R5" s="685"/>
      <c r="S5" s="685"/>
      <c r="T5" s="686"/>
      <c r="U5" s="43" t="s">
        <v>50</v>
      </c>
      <c r="V5" s="44"/>
      <c r="W5" s="44"/>
      <c r="X5" s="44"/>
      <c r="Y5" s="45"/>
      <c r="Z5" s="30"/>
      <c r="AA5" s="30"/>
      <c r="AB5" s="30"/>
      <c r="AI5" s="1"/>
    </row>
    <row r="6" spans="2:57" ht="33" customHeight="1" x14ac:dyDescent="0.25">
      <c r="B6" s="687" t="s">
        <v>1</v>
      </c>
      <c r="C6" s="687"/>
      <c r="D6" s="687"/>
      <c r="E6" s="687"/>
      <c r="F6" s="687"/>
      <c r="G6" s="687"/>
      <c r="H6" s="687"/>
      <c r="I6" s="687"/>
      <c r="J6" s="687"/>
      <c r="K6" s="687"/>
      <c r="L6" s="687"/>
      <c r="M6" s="687"/>
      <c r="N6" s="687"/>
      <c r="O6" s="687"/>
      <c r="P6" s="687"/>
      <c r="Q6" s="687"/>
      <c r="R6" s="687"/>
      <c r="S6" s="687"/>
      <c r="T6" s="687"/>
      <c r="U6" s="687"/>
      <c r="V6" s="687"/>
      <c r="W6" s="687"/>
      <c r="X6" s="687"/>
      <c r="Y6" s="687"/>
    </row>
    <row r="7" spans="2:57" ht="17.25" customHeight="1" thickBot="1" x14ac:dyDescent="0.3"/>
    <row r="8" spans="2:57" ht="15" customHeight="1" x14ac:dyDescent="0.25">
      <c r="B8" s="688" t="s">
        <v>80</v>
      </c>
      <c r="C8" s="689"/>
      <c r="D8" s="689"/>
      <c r="E8" s="690"/>
      <c r="F8" s="690"/>
      <c r="G8" s="690"/>
      <c r="H8" s="691"/>
      <c r="I8" s="696" t="s">
        <v>2</v>
      </c>
      <c r="J8" s="697"/>
      <c r="K8" s="698"/>
      <c r="L8" s="702" t="s">
        <v>3</v>
      </c>
      <c r="M8" s="703"/>
      <c r="N8" s="706">
        <f>AL19</f>
        <v>0</v>
      </c>
      <c r="O8" s="706"/>
      <c r="P8" s="707"/>
      <c r="Q8" s="708"/>
      <c r="R8" s="711" t="s">
        <v>4</v>
      </c>
      <c r="S8" s="712"/>
      <c r="T8" s="712"/>
      <c r="U8" s="713" t="s">
        <v>101</v>
      </c>
      <c r="V8" s="713"/>
      <c r="W8" s="713"/>
      <c r="X8" s="714"/>
      <c r="Y8" s="715"/>
    </row>
    <row r="9" spans="2:57" ht="26.25" customHeight="1" x14ac:dyDescent="0.25">
      <c r="B9" s="692"/>
      <c r="C9" s="693"/>
      <c r="D9" s="693"/>
      <c r="E9" s="694"/>
      <c r="F9" s="694"/>
      <c r="G9" s="694"/>
      <c r="H9" s="695"/>
      <c r="I9" s="699"/>
      <c r="J9" s="700"/>
      <c r="K9" s="701"/>
      <c r="L9" s="704"/>
      <c r="M9" s="705"/>
      <c r="N9" s="709"/>
      <c r="O9" s="709"/>
      <c r="P9" s="709"/>
      <c r="Q9" s="710"/>
      <c r="R9" s="635"/>
      <c r="S9" s="636"/>
      <c r="T9" s="636"/>
      <c r="U9" s="661"/>
      <c r="V9" s="661"/>
      <c r="W9" s="661"/>
      <c r="X9" s="662"/>
      <c r="Y9" s="663"/>
    </row>
    <row r="10" spans="2:57" ht="35.25" customHeight="1" x14ac:dyDescent="0.25">
      <c r="B10" s="716" t="s">
        <v>180</v>
      </c>
      <c r="C10" s="717"/>
      <c r="D10" s="717"/>
      <c r="E10" s="661"/>
      <c r="F10" s="661"/>
      <c r="G10" s="661"/>
      <c r="H10" s="662"/>
      <c r="I10" s="722">
        <f>AI21</f>
        <v>77000</v>
      </c>
      <c r="J10" s="723"/>
      <c r="K10" s="724"/>
      <c r="L10" s="728" t="s">
        <v>5</v>
      </c>
      <c r="M10" s="729"/>
      <c r="N10" s="732" t="s">
        <v>6</v>
      </c>
      <c r="O10" s="732"/>
      <c r="P10" s="732"/>
      <c r="Q10" s="733"/>
      <c r="R10" s="635" t="s">
        <v>7</v>
      </c>
      <c r="S10" s="636"/>
      <c r="T10" s="636"/>
      <c r="U10" s="661" t="s">
        <v>100</v>
      </c>
      <c r="V10" s="661"/>
      <c r="W10" s="661"/>
      <c r="X10" s="662"/>
      <c r="Y10" s="663"/>
    </row>
    <row r="11" spans="2:57" ht="44.25" customHeight="1" thickBot="1" x14ac:dyDescent="0.3">
      <c r="B11" s="718"/>
      <c r="C11" s="719"/>
      <c r="D11" s="719"/>
      <c r="E11" s="720"/>
      <c r="F11" s="720"/>
      <c r="G11" s="720"/>
      <c r="H11" s="721"/>
      <c r="I11" s="725"/>
      <c r="J11" s="726"/>
      <c r="K11" s="727"/>
      <c r="L11" s="730"/>
      <c r="M11" s="731"/>
      <c r="N11" s="734"/>
      <c r="O11" s="734"/>
      <c r="P11" s="734"/>
      <c r="Q11" s="735"/>
      <c r="R11" s="664" t="s">
        <v>8</v>
      </c>
      <c r="S11" s="665"/>
      <c r="T11" s="665"/>
      <c r="U11" s="666" t="s">
        <v>102</v>
      </c>
      <c r="V11" s="666"/>
      <c r="W11" s="666"/>
      <c r="X11" s="667"/>
      <c r="Y11" s="668"/>
    </row>
    <row r="12" spans="2:57" ht="9.75" customHeight="1" thickBot="1" x14ac:dyDescent="0.3"/>
    <row r="13" spans="2:57" ht="27" customHeight="1" thickTop="1" x14ac:dyDescent="0.25">
      <c r="B13" s="600" t="s">
        <v>69</v>
      </c>
      <c r="C13" s="601"/>
      <c r="D13" s="606" t="s">
        <v>9</v>
      </c>
      <c r="E13" s="607"/>
      <c r="F13" s="649" t="s">
        <v>72</v>
      </c>
      <c r="G13" s="650"/>
      <c r="H13" s="2" t="s">
        <v>10</v>
      </c>
      <c r="I13" s="3" t="s">
        <v>11</v>
      </c>
      <c r="J13" s="3" t="s">
        <v>12</v>
      </c>
      <c r="K13" s="4" t="s">
        <v>13</v>
      </c>
      <c r="L13" s="651" t="s">
        <v>14</v>
      </c>
      <c r="M13" s="652"/>
      <c r="N13" s="652"/>
      <c r="O13" s="652"/>
      <c r="P13" s="653"/>
      <c r="Q13" s="5" t="s">
        <v>15</v>
      </c>
      <c r="R13" s="46" t="s">
        <v>16</v>
      </c>
      <c r="S13" s="47" t="s">
        <v>17</v>
      </c>
      <c r="T13" s="48" t="s">
        <v>18</v>
      </c>
      <c r="U13" s="654" t="s">
        <v>19</v>
      </c>
      <c r="V13" s="655"/>
      <c r="W13" s="656"/>
      <c r="X13" s="656"/>
      <c r="Y13" s="657"/>
      <c r="Z13" s="6" t="s">
        <v>20</v>
      </c>
      <c r="AA13" s="7" t="s">
        <v>21</v>
      </c>
      <c r="AB13" s="7" t="s">
        <v>22</v>
      </c>
      <c r="AC13" s="7" t="s">
        <v>23</v>
      </c>
      <c r="AD13" s="658" t="s">
        <v>24</v>
      </c>
      <c r="AE13" s="659"/>
      <c r="AF13" s="660"/>
      <c r="AG13" s="660"/>
      <c r="AH13" s="660"/>
      <c r="AI13" s="637" t="s">
        <v>25</v>
      </c>
      <c r="AJ13" s="638"/>
      <c r="AK13" s="639"/>
      <c r="AL13" s="73" t="s">
        <v>26</v>
      </c>
      <c r="AM13" s="640" t="s">
        <v>27</v>
      </c>
      <c r="AN13" s="641"/>
      <c r="AO13" s="642"/>
    </row>
    <row r="14" spans="2:57" ht="24" customHeight="1" x14ac:dyDescent="0.25">
      <c r="B14" s="602"/>
      <c r="C14" s="603"/>
      <c r="D14" s="608"/>
      <c r="E14" s="609"/>
      <c r="F14" s="643" t="s">
        <v>28</v>
      </c>
      <c r="G14" s="645" t="s">
        <v>29</v>
      </c>
      <c r="H14" s="633" t="s">
        <v>30</v>
      </c>
      <c r="I14" s="590" t="s">
        <v>30</v>
      </c>
      <c r="J14" s="590" t="s">
        <v>30</v>
      </c>
      <c r="K14" s="592" t="s">
        <v>30</v>
      </c>
      <c r="L14" s="647" t="s">
        <v>31</v>
      </c>
      <c r="M14" s="614" t="s">
        <v>32</v>
      </c>
      <c r="N14" s="614" t="s">
        <v>33</v>
      </c>
      <c r="O14" s="614" t="s">
        <v>73</v>
      </c>
      <c r="P14" s="612" t="s">
        <v>34</v>
      </c>
      <c r="Q14" s="633" t="s">
        <v>30</v>
      </c>
      <c r="R14" s="590" t="s">
        <v>30</v>
      </c>
      <c r="S14" s="590" t="s">
        <v>30</v>
      </c>
      <c r="T14" s="592" t="s">
        <v>30</v>
      </c>
      <c r="U14" s="594" t="s">
        <v>31</v>
      </c>
      <c r="V14" s="596" t="s">
        <v>32</v>
      </c>
      <c r="W14" s="598" t="s">
        <v>33</v>
      </c>
      <c r="X14" s="598" t="s">
        <v>73</v>
      </c>
      <c r="Y14" s="631" t="s">
        <v>34</v>
      </c>
      <c r="Z14" s="633" t="s">
        <v>30</v>
      </c>
      <c r="AA14" s="590" t="s">
        <v>30</v>
      </c>
      <c r="AB14" s="590" t="s">
        <v>30</v>
      </c>
      <c r="AC14" s="592" t="s">
        <v>30</v>
      </c>
      <c r="AD14" s="622" t="s">
        <v>31</v>
      </c>
      <c r="AE14" s="624" t="s">
        <v>32</v>
      </c>
      <c r="AF14" s="626" t="s">
        <v>33</v>
      </c>
      <c r="AG14" s="626" t="s">
        <v>73</v>
      </c>
      <c r="AH14" s="628" t="s">
        <v>34</v>
      </c>
      <c r="AI14" s="630" t="s">
        <v>30</v>
      </c>
      <c r="AJ14" s="589" t="s">
        <v>35</v>
      </c>
      <c r="AK14" s="616" t="s">
        <v>33</v>
      </c>
      <c r="AL14" s="74" t="s">
        <v>36</v>
      </c>
      <c r="AM14" s="617" t="s">
        <v>37</v>
      </c>
      <c r="AN14" s="75" t="s">
        <v>38</v>
      </c>
      <c r="AO14" s="76" t="s">
        <v>39</v>
      </c>
    </row>
    <row r="15" spans="2:57" ht="27.75" customHeight="1" thickBot="1" x14ac:dyDescent="0.3">
      <c r="B15" s="604"/>
      <c r="C15" s="605"/>
      <c r="D15" s="610"/>
      <c r="E15" s="611"/>
      <c r="F15" s="644"/>
      <c r="G15" s="646"/>
      <c r="H15" s="634"/>
      <c r="I15" s="591"/>
      <c r="J15" s="591"/>
      <c r="K15" s="593"/>
      <c r="L15" s="648"/>
      <c r="M15" s="615"/>
      <c r="N15" s="615"/>
      <c r="O15" s="615"/>
      <c r="P15" s="613"/>
      <c r="Q15" s="634"/>
      <c r="R15" s="591"/>
      <c r="S15" s="591"/>
      <c r="T15" s="593"/>
      <c r="U15" s="595"/>
      <c r="V15" s="597"/>
      <c r="W15" s="599"/>
      <c r="X15" s="599"/>
      <c r="Y15" s="632"/>
      <c r="Z15" s="634"/>
      <c r="AA15" s="591"/>
      <c r="AB15" s="591"/>
      <c r="AC15" s="593"/>
      <c r="AD15" s="623"/>
      <c r="AE15" s="625"/>
      <c r="AF15" s="627"/>
      <c r="AG15" s="627"/>
      <c r="AH15" s="629"/>
      <c r="AI15" s="630"/>
      <c r="AJ15" s="589"/>
      <c r="AK15" s="616"/>
      <c r="AL15" s="77" t="s">
        <v>40</v>
      </c>
      <c r="AM15" s="618"/>
      <c r="AN15" s="78" t="s">
        <v>41</v>
      </c>
      <c r="AO15" s="79" t="s">
        <v>41</v>
      </c>
      <c r="AP15" t="s">
        <v>187</v>
      </c>
      <c r="AQ15" t="s">
        <v>188</v>
      </c>
      <c r="AR15" t="s">
        <v>189</v>
      </c>
      <c r="AS15" t="s">
        <v>190</v>
      </c>
      <c r="AT15" t="s">
        <v>191</v>
      </c>
      <c r="AU15" t="s">
        <v>192</v>
      </c>
      <c r="AV15" t="s">
        <v>193</v>
      </c>
      <c r="AW15" t="s">
        <v>194</v>
      </c>
      <c r="AX15" t="s">
        <v>195</v>
      </c>
      <c r="AY15" t="s">
        <v>196</v>
      </c>
      <c r="AZ15" t="s">
        <v>197</v>
      </c>
      <c r="BA15" t="s">
        <v>198</v>
      </c>
      <c r="BB15" t="s">
        <v>199</v>
      </c>
      <c r="BC15" t="s">
        <v>200</v>
      </c>
      <c r="BD15" t="s">
        <v>201</v>
      </c>
      <c r="BE15" t="s">
        <v>202</v>
      </c>
    </row>
    <row r="16" spans="2:57" ht="50.25" customHeight="1" x14ac:dyDescent="0.25">
      <c r="B16" s="778">
        <v>4</v>
      </c>
      <c r="C16" s="780" t="s">
        <v>149</v>
      </c>
      <c r="D16" s="207">
        <v>1</v>
      </c>
      <c r="E16" s="128" t="s">
        <v>150</v>
      </c>
      <c r="F16" s="208">
        <v>2111</v>
      </c>
      <c r="G16" s="209" t="s">
        <v>174</v>
      </c>
      <c r="H16" s="100"/>
      <c r="I16" s="210">
        <v>2000</v>
      </c>
      <c r="J16" s="210">
        <v>2000</v>
      </c>
      <c r="K16" s="211">
        <v>20000</v>
      </c>
      <c r="L16" s="212">
        <f t="shared" ref="L16:L20" si="0">H16+I16+J16+K16</f>
        <v>24000</v>
      </c>
      <c r="M16" s="213">
        <v>0</v>
      </c>
      <c r="N16" s="214">
        <f t="shared" ref="N16:N20" si="1">L16-M16</f>
        <v>24000</v>
      </c>
      <c r="O16" s="213"/>
      <c r="P16" s="214"/>
      <c r="Q16" s="215">
        <v>2000</v>
      </c>
      <c r="R16" s="216">
        <v>2000</v>
      </c>
      <c r="S16" s="216">
        <v>2000</v>
      </c>
      <c r="T16" s="217">
        <v>0</v>
      </c>
      <c r="U16" s="218">
        <f t="shared" ref="U16:U20" si="2">Q16+R16+S16+T16</f>
        <v>6000</v>
      </c>
      <c r="V16" s="216">
        <v>0</v>
      </c>
      <c r="W16" s="216">
        <f t="shared" ref="W16:W20" si="3">U16-V16</f>
        <v>6000</v>
      </c>
      <c r="X16" s="219"/>
      <c r="Y16" s="219"/>
      <c r="Z16" s="220">
        <v>2000</v>
      </c>
      <c r="AA16" s="213">
        <v>2000</v>
      </c>
      <c r="AB16" s="213">
        <v>2000</v>
      </c>
      <c r="AC16" s="221">
        <v>2000</v>
      </c>
      <c r="AD16" s="222">
        <f t="shared" ref="AD16:AD20" si="4">Z16+AA16+AB16+AC16</f>
        <v>8000</v>
      </c>
      <c r="AE16" s="223">
        <v>0</v>
      </c>
      <c r="AF16" s="224">
        <f t="shared" ref="AF16:AF20" si="5">AD16-AE16</f>
        <v>8000</v>
      </c>
      <c r="AG16" s="219"/>
      <c r="AH16" s="225"/>
      <c r="AI16" s="226">
        <f t="shared" ref="AI16:AJ20" si="6">L16+U16+AD16</f>
        <v>38000</v>
      </c>
      <c r="AJ16" s="227">
        <f t="shared" si="6"/>
        <v>0</v>
      </c>
      <c r="AK16" s="228">
        <f t="shared" ref="AK16:AK20" si="7">AI16-AJ16</f>
        <v>38000</v>
      </c>
      <c r="AL16" s="229"/>
      <c r="AM16" s="226"/>
      <c r="AN16" s="230"/>
      <c r="AO16" s="231"/>
      <c r="AP16">
        <f>+F16</f>
        <v>2111</v>
      </c>
      <c r="AQ16" t="str">
        <f>+G16</f>
        <v>MATERIALES, ÚTILES Y EQUIPOS MENORES DE OFICINA</v>
      </c>
      <c r="AR16" s="524">
        <f>+H16</f>
        <v>0</v>
      </c>
      <c r="AS16" s="524">
        <f t="shared" ref="AS16:AU16" si="8">+I16</f>
        <v>2000</v>
      </c>
      <c r="AT16" s="524">
        <f t="shared" si="8"/>
        <v>2000</v>
      </c>
      <c r="AU16" s="524">
        <f t="shared" si="8"/>
        <v>20000</v>
      </c>
      <c r="AV16" s="524">
        <f>+Q16</f>
        <v>2000</v>
      </c>
      <c r="AW16" s="524">
        <f t="shared" ref="AW16:AY16" si="9">+R16</f>
        <v>2000</v>
      </c>
      <c r="AX16" s="524">
        <f t="shared" si="9"/>
        <v>2000</v>
      </c>
      <c r="AY16" s="524">
        <f t="shared" si="9"/>
        <v>0</v>
      </c>
      <c r="AZ16" s="524">
        <f>+Z16</f>
        <v>2000</v>
      </c>
      <c r="BA16" s="524">
        <f t="shared" ref="BA16:BC16" si="10">+AA16</f>
        <v>2000</v>
      </c>
      <c r="BB16" s="524">
        <f t="shared" si="10"/>
        <v>2000</v>
      </c>
      <c r="BC16" s="524">
        <f t="shared" si="10"/>
        <v>2000</v>
      </c>
      <c r="BD16" s="524">
        <f>SUM(AR16:BC16)</f>
        <v>38000</v>
      </c>
      <c r="BE16" s="524">
        <f>+BD16-AK16</f>
        <v>0</v>
      </c>
    </row>
    <row r="17" spans="2:57" ht="45.75" customHeight="1" x14ac:dyDescent="0.25">
      <c r="B17" s="779"/>
      <c r="C17" s="781"/>
      <c r="D17" s="232">
        <v>2</v>
      </c>
      <c r="E17" s="244" t="s">
        <v>151</v>
      </c>
      <c r="F17" s="8">
        <v>2141</v>
      </c>
      <c r="G17" s="120" t="s">
        <v>175</v>
      </c>
      <c r="H17" s="100">
        <v>0</v>
      </c>
      <c r="I17" s="9">
        <v>0</v>
      </c>
      <c r="J17" s="9">
        <v>7000</v>
      </c>
      <c r="K17" s="10">
        <v>0</v>
      </c>
      <c r="L17" s="60">
        <f t="shared" si="0"/>
        <v>7000</v>
      </c>
      <c r="M17" s="94">
        <v>0</v>
      </c>
      <c r="N17" s="61">
        <f t="shared" si="1"/>
        <v>7000</v>
      </c>
      <c r="O17" s="94"/>
      <c r="P17" s="61"/>
      <c r="Q17" s="53">
        <v>0</v>
      </c>
      <c r="R17" s="89">
        <v>7000</v>
      </c>
      <c r="S17" s="89">
        <v>0</v>
      </c>
      <c r="T17" s="104">
        <v>0</v>
      </c>
      <c r="U17" s="105">
        <f t="shared" si="2"/>
        <v>7000</v>
      </c>
      <c r="V17" s="89">
        <v>0</v>
      </c>
      <c r="W17" s="89">
        <f t="shared" si="3"/>
        <v>7000</v>
      </c>
      <c r="X17" s="233"/>
      <c r="Y17" s="233"/>
      <c r="Z17" s="111">
        <v>7000</v>
      </c>
      <c r="AA17" s="94">
        <v>0</v>
      </c>
      <c r="AB17" s="94">
        <v>0</v>
      </c>
      <c r="AC17" s="112">
        <v>0</v>
      </c>
      <c r="AD17" s="52">
        <f t="shared" si="4"/>
        <v>7000</v>
      </c>
      <c r="AE17" s="115">
        <v>0</v>
      </c>
      <c r="AF17" s="116">
        <f t="shared" si="5"/>
        <v>7000</v>
      </c>
      <c r="AG17" s="233"/>
      <c r="AH17" s="234"/>
      <c r="AI17" s="57">
        <f t="shared" si="6"/>
        <v>21000</v>
      </c>
      <c r="AJ17" s="118">
        <f t="shared" si="6"/>
        <v>0</v>
      </c>
      <c r="AK17" s="235">
        <f t="shared" si="7"/>
        <v>21000</v>
      </c>
      <c r="AL17" s="172"/>
      <c r="AM17" s="57"/>
      <c r="AN17" s="236"/>
      <c r="AO17" s="88"/>
      <c r="AP17">
        <f t="shared" ref="AP17:AP20" si="11">+F17</f>
        <v>2141</v>
      </c>
      <c r="AQ17" t="str">
        <f t="shared" ref="AQ17:AQ20" si="12">+G17</f>
        <v>MATERIALES, ÚTILES Y EQUIPOS MENORES DE TECNOLOGÍAS DE LA INFORMACIÓN Y COMUNICACIONES</v>
      </c>
      <c r="AR17" s="524">
        <f t="shared" ref="AR17:AR20" si="13">+H17</f>
        <v>0</v>
      </c>
      <c r="AS17" s="524">
        <f t="shared" ref="AS17:AS20" si="14">+I17</f>
        <v>0</v>
      </c>
      <c r="AT17" s="524">
        <f t="shared" ref="AT17:AT20" si="15">+J17</f>
        <v>7000</v>
      </c>
      <c r="AU17" s="524">
        <f t="shared" ref="AU17:AU20" si="16">+K17</f>
        <v>0</v>
      </c>
      <c r="AV17" s="524">
        <f t="shared" ref="AV17:AV20" si="17">+Q17</f>
        <v>0</v>
      </c>
      <c r="AW17" s="524">
        <f t="shared" ref="AW17:AW20" si="18">+R17</f>
        <v>7000</v>
      </c>
      <c r="AX17" s="524">
        <f t="shared" ref="AX17:AX20" si="19">+S17</f>
        <v>0</v>
      </c>
      <c r="AY17" s="524">
        <f t="shared" ref="AY17:AY20" si="20">+T17</f>
        <v>0</v>
      </c>
      <c r="AZ17" s="524">
        <f t="shared" ref="AZ17:AZ20" si="21">+Z17</f>
        <v>7000</v>
      </c>
      <c r="BA17" s="524">
        <f t="shared" ref="BA17:BA20" si="22">+AA17</f>
        <v>0</v>
      </c>
      <c r="BB17" s="524">
        <f t="shared" ref="BB17:BB20" si="23">+AB17</f>
        <v>0</v>
      </c>
      <c r="BC17" s="524">
        <f t="shared" ref="BC17:BC20" si="24">+AC17</f>
        <v>0</v>
      </c>
      <c r="BD17" s="524">
        <f t="shared" ref="BD17:BD20" si="25">SUM(AR17:BC17)</f>
        <v>21000</v>
      </c>
      <c r="BE17" s="524">
        <f t="shared" ref="BE17:BE20" si="26">+BD17-AK17</f>
        <v>0</v>
      </c>
    </row>
    <row r="18" spans="2:57" ht="45.75" customHeight="1" x14ac:dyDescent="0.25">
      <c r="B18" s="779"/>
      <c r="C18" s="781"/>
      <c r="D18" s="232">
        <v>3</v>
      </c>
      <c r="E18" s="244" t="s">
        <v>152</v>
      </c>
      <c r="F18" s="8">
        <v>5211</v>
      </c>
      <c r="G18" s="120" t="s">
        <v>178</v>
      </c>
      <c r="H18" s="100">
        <v>0</v>
      </c>
      <c r="I18" s="9">
        <v>0</v>
      </c>
      <c r="J18" s="9">
        <v>7500</v>
      </c>
      <c r="K18" s="10">
        <v>0</v>
      </c>
      <c r="L18" s="60">
        <f t="shared" si="0"/>
        <v>7500</v>
      </c>
      <c r="M18" s="94">
        <v>0</v>
      </c>
      <c r="N18" s="61">
        <f t="shared" si="1"/>
        <v>7500</v>
      </c>
      <c r="O18" s="94"/>
      <c r="P18" s="61"/>
      <c r="Q18" s="53">
        <v>0</v>
      </c>
      <c r="R18" s="89">
        <v>0</v>
      </c>
      <c r="S18" s="89">
        <v>0</v>
      </c>
      <c r="T18" s="104">
        <v>0</v>
      </c>
      <c r="U18" s="105">
        <f t="shared" si="2"/>
        <v>0</v>
      </c>
      <c r="V18" s="89">
        <v>0</v>
      </c>
      <c r="W18" s="89">
        <f t="shared" si="3"/>
        <v>0</v>
      </c>
      <c r="X18" s="233"/>
      <c r="Y18" s="233"/>
      <c r="Z18" s="111">
        <v>7500</v>
      </c>
      <c r="AA18" s="94">
        <v>0</v>
      </c>
      <c r="AB18" s="94">
        <v>0</v>
      </c>
      <c r="AC18" s="112">
        <v>0</v>
      </c>
      <c r="AD18" s="52">
        <f t="shared" si="4"/>
        <v>7500</v>
      </c>
      <c r="AE18" s="115">
        <v>0</v>
      </c>
      <c r="AF18" s="116">
        <f t="shared" si="5"/>
        <v>7500</v>
      </c>
      <c r="AG18" s="233"/>
      <c r="AH18" s="234"/>
      <c r="AI18" s="57">
        <f t="shared" si="6"/>
        <v>15000</v>
      </c>
      <c r="AJ18" s="118">
        <f t="shared" si="6"/>
        <v>0</v>
      </c>
      <c r="AK18" s="235">
        <f t="shared" si="7"/>
        <v>15000</v>
      </c>
      <c r="AL18" s="172"/>
      <c r="AM18" s="57"/>
      <c r="AN18" s="236"/>
      <c r="AO18" s="88"/>
      <c r="AP18">
        <f t="shared" si="11"/>
        <v>5211</v>
      </c>
      <c r="AQ18" t="str">
        <f t="shared" si="12"/>
        <v>EQUIPOS Y APARATOS AUDIOVISUALES</v>
      </c>
      <c r="AR18" s="524">
        <f t="shared" si="13"/>
        <v>0</v>
      </c>
      <c r="AS18" s="524">
        <f t="shared" si="14"/>
        <v>0</v>
      </c>
      <c r="AT18" s="524">
        <f t="shared" si="15"/>
        <v>7500</v>
      </c>
      <c r="AU18" s="524">
        <f t="shared" si="16"/>
        <v>0</v>
      </c>
      <c r="AV18" s="524">
        <f t="shared" si="17"/>
        <v>0</v>
      </c>
      <c r="AW18" s="524">
        <f t="shared" si="18"/>
        <v>0</v>
      </c>
      <c r="AX18" s="524">
        <f t="shared" si="19"/>
        <v>0</v>
      </c>
      <c r="AY18" s="524">
        <f t="shared" si="20"/>
        <v>0</v>
      </c>
      <c r="AZ18" s="524">
        <f t="shared" si="21"/>
        <v>7500</v>
      </c>
      <c r="BA18" s="524">
        <f t="shared" si="22"/>
        <v>0</v>
      </c>
      <c r="BB18" s="524">
        <f t="shared" si="23"/>
        <v>0</v>
      </c>
      <c r="BC18" s="524">
        <f t="shared" si="24"/>
        <v>0</v>
      </c>
      <c r="BD18" s="524">
        <f t="shared" si="25"/>
        <v>15000</v>
      </c>
      <c r="BE18" s="524">
        <f t="shared" si="26"/>
        <v>0</v>
      </c>
    </row>
    <row r="19" spans="2:57" ht="67.5" customHeight="1" x14ac:dyDescent="0.25">
      <c r="B19" s="779"/>
      <c r="C19" s="781"/>
      <c r="D19" s="232">
        <v>4</v>
      </c>
      <c r="E19" s="237" t="s">
        <v>153</v>
      </c>
      <c r="F19" s="8">
        <v>2941</v>
      </c>
      <c r="G19" s="120" t="s">
        <v>176</v>
      </c>
      <c r="H19" s="100">
        <v>0</v>
      </c>
      <c r="I19" s="9">
        <v>1500</v>
      </c>
      <c r="J19" s="9">
        <v>0</v>
      </c>
      <c r="K19" s="10">
        <v>0</v>
      </c>
      <c r="L19" s="60">
        <f t="shared" si="0"/>
        <v>1500</v>
      </c>
      <c r="M19" s="94">
        <v>0</v>
      </c>
      <c r="N19" s="61">
        <f t="shared" si="1"/>
        <v>1500</v>
      </c>
      <c r="O19" s="94"/>
      <c r="P19" s="61"/>
      <c r="Q19" s="53">
        <v>0</v>
      </c>
      <c r="R19" s="89">
        <v>0</v>
      </c>
      <c r="S19" s="89">
        <v>0</v>
      </c>
      <c r="T19" s="104">
        <v>0</v>
      </c>
      <c r="U19" s="105">
        <f t="shared" si="2"/>
        <v>0</v>
      </c>
      <c r="V19" s="89">
        <v>0</v>
      </c>
      <c r="W19" s="89">
        <f t="shared" si="3"/>
        <v>0</v>
      </c>
      <c r="X19" s="233"/>
      <c r="Y19" s="233"/>
      <c r="Z19" s="111">
        <v>0</v>
      </c>
      <c r="AA19" s="94">
        <v>0</v>
      </c>
      <c r="AB19" s="94">
        <v>0</v>
      </c>
      <c r="AC19" s="112">
        <v>0</v>
      </c>
      <c r="AD19" s="52">
        <f t="shared" si="4"/>
        <v>0</v>
      </c>
      <c r="AE19" s="115">
        <v>0</v>
      </c>
      <c r="AF19" s="116">
        <f t="shared" si="5"/>
        <v>0</v>
      </c>
      <c r="AG19" s="233"/>
      <c r="AH19" s="234"/>
      <c r="AI19" s="57">
        <f t="shared" si="6"/>
        <v>1500</v>
      </c>
      <c r="AJ19" s="118">
        <f t="shared" si="6"/>
        <v>0</v>
      </c>
      <c r="AK19" s="235">
        <f t="shared" si="7"/>
        <v>1500</v>
      </c>
      <c r="AL19" s="172"/>
      <c r="AM19" s="57"/>
      <c r="AN19" s="236"/>
      <c r="AO19" s="88"/>
      <c r="AP19">
        <f t="shared" si="11"/>
        <v>2941</v>
      </c>
      <c r="AQ19" t="str">
        <f t="shared" si="12"/>
        <v>REFACCIONES Y ACCESORIOS MENORES DE EQUIPO DE CÓMPUTO Y TECNOLOGÍAS DE LA INFORMACIÓN</v>
      </c>
      <c r="AR19" s="524">
        <f t="shared" si="13"/>
        <v>0</v>
      </c>
      <c r="AS19" s="524">
        <f t="shared" si="14"/>
        <v>1500</v>
      </c>
      <c r="AT19" s="524">
        <f t="shared" si="15"/>
        <v>0</v>
      </c>
      <c r="AU19" s="524">
        <f t="shared" si="16"/>
        <v>0</v>
      </c>
      <c r="AV19" s="524">
        <f t="shared" si="17"/>
        <v>0</v>
      </c>
      <c r="AW19" s="524">
        <f t="shared" si="18"/>
        <v>0</v>
      </c>
      <c r="AX19" s="524">
        <f t="shared" si="19"/>
        <v>0</v>
      </c>
      <c r="AY19" s="524">
        <f t="shared" si="20"/>
        <v>0</v>
      </c>
      <c r="AZ19" s="524">
        <f t="shared" si="21"/>
        <v>0</v>
      </c>
      <c r="BA19" s="524">
        <f t="shared" si="22"/>
        <v>0</v>
      </c>
      <c r="BB19" s="524">
        <f t="shared" si="23"/>
        <v>0</v>
      </c>
      <c r="BC19" s="524">
        <f t="shared" si="24"/>
        <v>0</v>
      </c>
      <c r="BD19" s="524">
        <f t="shared" si="25"/>
        <v>1500</v>
      </c>
      <c r="BE19" s="524">
        <f t="shared" si="26"/>
        <v>0</v>
      </c>
    </row>
    <row r="20" spans="2:57" ht="49.5" customHeight="1" x14ac:dyDescent="0.25">
      <c r="B20" s="779"/>
      <c r="C20" s="781"/>
      <c r="D20" s="65">
        <v>5</v>
      </c>
      <c r="E20" s="237" t="s">
        <v>154</v>
      </c>
      <c r="F20" s="238">
        <v>5111</v>
      </c>
      <c r="G20" s="119" t="s">
        <v>177</v>
      </c>
      <c r="H20" s="99">
        <v>0</v>
      </c>
      <c r="I20" s="16">
        <v>0</v>
      </c>
      <c r="J20" s="16">
        <v>1500</v>
      </c>
      <c r="K20" s="17">
        <v>0</v>
      </c>
      <c r="L20" s="18">
        <f t="shared" si="0"/>
        <v>1500</v>
      </c>
      <c r="M20" s="113">
        <v>0</v>
      </c>
      <c r="N20" s="113">
        <f t="shared" si="1"/>
        <v>1500</v>
      </c>
      <c r="O20" s="16"/>
      <c r="P20" s="59"/>
      <c r="Q20" s="19">
        <v>0</v>
      </c>
      <c r="R20" s="66">
        <v>0</v>
      </c>
      <c r="S20" s="66">
        <v>0</v>
      </c>
      <c r="T20" s="71">
        <v>0</v>
      </c>
      <c r="U20" s="72">
        <f t="shared" si="2"/>
        <v>0</v>
      </c>
      <c r="V20" s="66">
        <v>0</v>
      </c>
      <c r="W20" s="66">
        <f t="shared" si="3"/>
        <v>0</v>
      </c>
      <c r="X20" s="71"/>
      <c r="Y20" s="71"/>
      <c r="Z20" s="101">
        <v>0</v>
      </c>
      <c r="AA20" s="58">
        <v>0</v>
      </c>
      <c r="AB20" s="58">
        <v>0</v>
      </c>
      <c r="AC20" s="110">
        <v>0</v>
      </c>
      <c r="AD20" s="18">
        <f t="shared" si="4"/>
        <v>0</v>
      </c>
      <c r="AE20" s="113">
        <v>0</v>
      </c>
      <c r="AF20" s="114">
        <f t="shared" si="5"/>
        <v>0</v>
      </c>
      <c r="AG20" s="71"/>
      <c r="AH20" s="67"/>
      <c r="AI20" s="62">
        <f t="shared" si="6"/>
        <v>1500</v>
      </c>
      <c r="AJ20" s="63">
        <f t="shared" si="6"/>
        <v>0</v>
      </c>
      <c r="AK20" s="64">
        <f t="shared" si="7"/>
        <v>1500</v>
      </c>
      <c r="AL20" s="81"/>
      <c r="AM20" s="19"/>
      <c r="AN20" s="66"/>
      <c r="AO20" s="88"/>
      <c r="AP20">
        <f t="shared" si="11"/>
        <v>5111</v>
      </c>
      <c r="AQ20" t="str">
        <f t="shared" si="12"/>
        <v>EQUIPO DE CÓMPUTO Y DE TECNOLOGÍAS DE LA INFORMACIÓN</v>
      </c>
      <c r="AR20" s="524">
        <f t="shared" si="13"/>
        <v>0</v>
      </c>
      <c r="AS20" s="524">
        <f t="shared" si="14"/>
        <v>0</v>
      </c>
      <c r="AT20" s="524">
        <f t="shared" si="15"/>
        <v>1500</v>
      </c>
      <c r="AU20" s="524">
        <f t="shared" si="16"/>
        <v>0</v>
      </c>
      <c r="AV20" s="524">
        <f t="shared" si="17"/>
        <v>0</v>
      </c>
      <c r="AW20" s="524">
        <f t="shared" si="18"/>
        <v>0</v>
      </c>
      <c r="AX20" s="524">
        <f t="shared" si="19"/>
        <v>0</v>
      </c>
      <c r="AY20" s="524">
        <f t="shared" si="20"/>
        <v>0</v>
      </c>
      <c r="AZ20" s="524">
        <f t="shared" si="21"/>
        <v>0</v>
      </c>
      <c r="BA20" s="524">
        <f t="shared" si="22"/>
        <v>0</v>
      </c>
      <c r="BB20" s="524">
        <f t="shared" si="23"/>
        <v>0</v>
      </c>
      <c r="BC20" s="524">
        <f t="shared" si="24"/>
        <v>0</v>
      </c>
      <c r="BD20" s="524">
        <f t="shared" si="25"/>
        <v>1500</v>
      </c>
      <c r="BE20" s="524">
        <f t="shared" si="26"/>
        <v>0</v>
      </c>
    </row>
    <row r="21" spans="2:57" s="23" customFormat="1" ht="33.75" customHeight="1" thickBot="1" x14ac:dyDescent="0.4">
      <c r="B21" s="580" t="s">
        <v>44</v>
      </c>
      <c r="C21" s="581"/>
      <c r="D21" s="581"/>
      <c r="E21" s="581"/>
      <c r="F21" s="581"/>
      <c r="G21" s="581"/>
      <c r="H21" s="151">
        <f t="shared" ref="H21:N21" si="27">SUM(H16:H20)</f>
        <v>0</v>
      </c>
      <c r="I21" s="151">
        <f t="shared" si="27"/>
        <v>3500</v>
      </c>
      <c r="J21" s="151">
        <f t="shared" si="27"/>
        <v>18000</v>
      </c>
      <c r="K21" s="68">
        <f t="shared" si="27"/>
        <v>20000</v>
      </c>
      <c r="L21" s="152">
        <f t="shared" si="27"/>
        <v>41500</v>
      </c>
      <c r="M21" s="151">
        <f t="shared" si="27"/>
        <v>0</v>
      </c>
      <c r="N21" s="133">
        <f t="shared" si="27"/>
        <v>41500</v>
      </c>
      <c r="O21" s="124"/>
      <c r="P21" s="68"/>
      <c r="Q21" s="134">
        <f t="shared" ref="Q21:W21" si="28">SUM(Q16:Q20)</f>
        <v>2000</v>
      </c>
      <c r="R21" s="151">
        <f t="shared" si="28"/>
        <v>9000</v>
      </c>
      <c r="S21" s="151">
        <f t="shared" si="28"/>
        <v>2000</v>
      </c>
      <c r="T21" s="68">
        <f t="shared" si="28"/>
        <v>0</v>
      </c>
      <c r="U21" s="152">
        <f t="shared" si="28"/>
        <v>13000</v>
      </c>
      <c r="V21" s="127">
        <f t="shared" si="28"/>
        <v>0</v>
      </c>
      <c r="W21" s="153">
        <f t="shared" si="28"/>
        <v>13000</v>
      </c>
      <c r="X21" s="124"/>
      <c r="Y21" s="154"/>
      <c r="Z21" s="134">
        <f t="shared" ref="Z21:AF21" si="29">SUM(Z16:Z20)</f>
        <v>16500</v>
      </c>
      <c r="AA21" s="151">
        <f t="shared" si="29"/>
        <v>2000</v>
      </c>
      <c r="AB21" s="151">
        <f t="shared" si="29"/>
        <v>2000</v>
      </c>
      <c r="AC21" s="155">
        <f t="shared" si="29"/>
        <v>2000</v>
      </c>
      <c r="AD21" s="127">
        <f t="shared" si="29"/>
        <v>22500</v>
      </c>
      <c r="AE21" s="127">
        <f t="shared" si="29"/>
        <v>0</v>
      </c>
      <c r="AF21" s="122">
        <f t="shared" si="29"/>
        <v>22500</v>
      </c>
      <c r="AG21" s="124"/>
      <c r="AH21" s="68"/>
      <c r="AI21" s="135">
        <f>SUM(AI16:AI20)</f>
        <v>77000</v>
      </c>
      <c r="AJ21" s="156">
        <f>SUM(AJ16:AJ20)</f>
        <v>0</v>
      </c>
      <c r="AK21" s="69">
        <f>SUM(AK16:AK20)</f>
        <v>77000</v>
      </c>
      <c r="AL21" s="22"/>
      <c r="AM21" s="123"/>
      <c r="AN21" s="125"/>
      <c r="AO21" s="126"/>
    </row>
    <row r="22" spans="2:57" s="23" customFormat="1" ht="15.75" thickTop="1" x14ac:dyDescent="0.25">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row>
    <row r="23" spans="2:57" s="23" customFormat="1" x14ac:dyDescent="0.25"/>
    <row r="24" spans="2:57" s="23" customFormat="1" x14ac:dyDescent="0.25"/>
    <row r="25" spans="2:57" s="23" customFormat="1" x14ac:dyDescent="0.25"/>
    <row r="26" spans="2:57" s="23" customFormat="1" x14ac:dyDescent="0.25"/>
    <row r="27" spans="2:57" s="23" customFormat="1" x14ac:dyDescent="0.25"/>
    <row r="28" spans="2:57" s="23" customFormat="1" x14ac:dyDescent="0.25"/>
    <row r="29" spans="2:57" s="23" customFormat="1" x14ac:dyDescent="0.25"/>
    <row r="30" spans="2:57" s="23" customFormat="1" x14ac:dyDescent="0.25"/>
  </sheetData>
  <mergeCells count="61">
    <mergeCell ref="AG14:AG15"/>
    <mergeCell ref="U10:Y10"/>
    <mergeCell ref="R11:T11"/>
    <mergeCell ref="U11:Y11"/>
    <mergeCell ref="B6:Y6"/>
    <mergeCell ref="B8:H9"/>
    <mergeCell ref="R8:T9"/>
    <mergeCell ref="U8:Y9"/>
    <mergeCell ref="B10:H11"/>
    <mergeCell ref="AB14:AB15"/>
    <mergeCell ref="AC14:AC15"/>
    <mergeCell ref="AD14:AD15"/>
    <mergeCell ref="AE14:AE15"/>
    <mergeCell ref="AF14:AF15"/>
    <mergeCell ref="AH14:AH15"/>
    <mergeCell ref="AI13:AK13"/>
    <mergeCell ref="P14:P15"/>
    <mergeCell ref="AK14:AK15"/>
    <mergeCell ref="AI14:AI15"/>
    <mergeCell ref="AJ14:AJ15"/>
    <mergeCell ref="Q14:Q15"/>
    <mergeCell ref="R14:R15"/>
    <mergeCell ref="S14:S15"/>
    <mergeCell ref="Z14:Z15"/>
    <mergeCell ref="T14:T15"/>
    <mergeCell ref="U14:U15"/>
    <mergeCell ref="V14:V15"/>
    <mergeCell ref="W14:W15"/>
    <mergeCell ref="Y14:Y15"/>
    <mergeCell ref="X14:X15"/>
    <mergeCell ref="AM13:AO13"/>
    <mergeCell ref="F14:F15"/>
    <mergeCell ref="G14:G15"/>
    <mergeCell ref="H14:H15"/>
    <mergeCell ref="I14:I15"/>
    <mergeCell ref="J14:J15"/>
    <mergeCell ref="K14:K15"/>
    <mergeCell ref="L14:L15"/>
    <mergeCell ref="M14:M15"/>
    <mergeCell ref="N14:N15"/>
    <mergeCell ref="F13:G13"/>
    <mergeCell ref="L13:P13"/>
    <mergeCell ref="U13:Y13"/>
    <mergeCell ref="AD13:AH13"/>
    <mergeCell ref="AM14:AM15"/>
    <mergeCell ref="AA14:AA15"/>
    <mergeCell ref="B2:F5"/>
    <mergeCell ref="O14:O15"/>
    <mergeCell ref="I8:K9"/>
    <mergeCell ref="L8:M9"/>
    <mergeCell ref="N8:Q9"/>
    <mergeCell ref="G2:T5"/>
    <mergeCell ref="B13:C15"/>
    <mergeCell ref="D13:E15"/>
    <mergeCell ref="N10:Q11"/>
    <mergeCell ref="R10:T10"/>
    <mergeCell ref="B16:B20"/>
    <mergeCell ref="C16:C20"/>
    <mergeCell ref="B21:G21"/>
    <mergeCell ref="I10:K11"/>
    <mergeCell ref="L10:M11"/>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38"/>
  <sheetViews>
    <sheetView topLeftCell="Y18" zoomScale="90" zoomScaleNormal="90" workbookViewId="0">
      <selection activeCell="AK22" sqref="AK22"/>
    </sheetView>
  </sheetViews>
  <sheetFormatPr baseColWidth="10" defaultRowHeight="15" x14ac:dyDescent="0.25"/>
  <cols>
    <col min="1" max="1" width="4.28515625" customWidth="1"/>
    <col min="2" max="2" width="7" customWidth="1"/>
    <col min="3" max="3" width="28.42578125" customWidth="1"/>
    <col min="4" max="4" width="6.140625" customWidth="1"/>
    <col min="5" max="5" width="71" customWidth="1"/>
    <col min="6" max="6" width="9.42578125" customWidth="1"/>
    <col min="7" max="7" width="28.140625" customWidth="1"/>
    <col min="8" max="8" width="15.140625" customWidth="1"/>
    <col min="9" max="9" width="14.85546875" customWidth="1"/>
    <col min="10" max="10" width="13.7109375" customWidth="1"/>
    <col min="11" max="12" width="13.570312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13.28515625" customWidth="1"/>
    <col min="22" max="22" width="14" customWidth="1"/>
    <col min="23" max="23" width="17.7109375" customWidth="1"/>
    <col min="24" max="24" width="14" customWidth="1"/>
    <col min="25" max="25" width="15.5703125" customWidth="1"/>
    <col min="26" max="26" width="14.85546875" customWidth="1"/>
    <col min="27" max="27" width="17.28515625" customWidth="1"/>
    <col min="28" max="29" width="14.7109375" customWidth="1"/>
    <col min="30" max="30" width="15.5703125" customWidth="1"/>
    <col min="31" max="31" width="15.42578125" customWidth="1"/>
    <col min="32" max="32" width="18.5703125" customWidth="1"/>
    <col min="33"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37"/>
      <c r="F1" s="37"/>
    </row>
    <row r="2" spans="2:57" ht="15" customHeight="1" x14ac:dyDescent="0.25">
      <c r="B2" s="669"/>
      <c r="C2" s="670"/>
      <c r="D2" s="670"/>
      <c r="E2" s="670"/>
      <c r="F2" s="671"/>
      <c r="G2" s="678" t="s">
        <v>0</v>
      </c>
      <c r="H2" s="679"/>
      <c r="I2" s="679"/>
      <c r="J2" s="679"/>
      <c r="K2" s="679"/>
      <c r="L2" s="679"/>
      <c r="M2" s="679"/>
      <c r="N2" s="679"/>
      <c r="O2" s="679"/>
      <c r="P2" s="679"/>
      <c r="Q2" s="679"/>
      <c r="R2" s="679"/>
      <c r="S2" s="679"/>
      <c r="T2" s="680"/>
      <c r="U2" s="38" t="s">
        <v>71</v>
      </c>
      <c r="V2" s="39"/>
      <c r="W2" s="39"/>
      <c r="X2" s="39"/>
      <c r="Y2" s="40"/>
      <c r="Z2" s="30"/>
      <c r="AA2" s="30"/>
      <c r="AB2" s="30"/>
    </row>
    <row r="3" spans="2:57" ht="18" customHeight="1" x14ac:dyDescent="0.25">
      <c r="B3" s="672"/>
      <c r="C3" s="673"/>
      <c r="D3" s="673"/>
      <c r="E3" s="673"/>
      <c r="F3" s="674"/>
      <c r="G3" s="681"/>
      <c r="H3" s="682"/>
      <c r="I3" s="682"/>
      <c r="J3" s="682"/>
      <c r="K3" s="682"/>
      <c r="L3" s="682"/>
      <c r="M3" s="682"/>
      <c r="N3" s="682"/>
      <c r="O3" s="682"/>
      <c r="P3" s="682"/>
      <c r="Q3" s="682"/>
      <c r="R3" s="682"/>
      <c r="S3" s="682"/>
      <c r="T3" s="683"/>
      <c r="U3" s="41" t="s">
        <v>74</v>
      </c>
      <c r="V3" s="30"/>
      <c r="W3" s="30"/>
      <c r="X3" s="30"/>
      <c r="Y3" s="42"/>
      <c r="Z3" s="30"/>
      <c r="AA3" s="30"/>
      <c r="AB3" s="30"/>
    </row>
    <row r="4" spans="2:57" ht="18" customHeight="1" x14ac:dyDescent="0.25">
      <c r="B4" s="672"/>
      <c r="C4" s="673"/>
      <c r="D4" s="673"/>
      <c r="E4" s="673"/>
      <c r="F4" s="674"/>
      <c r="G4" s="681"/>
      <c r="H4" s="682"/>
      <c r="I4" s="682"/>
      <c r="J4" s="682"/>
      <c r="K4" s="682"/>
      <c r="L4" s="682"/>
      <c r="M4" s="682"/>
      <c r="N4" s="682"/>
      <c r="O4" s="682"/>
      <c r="P4" s="682"/>
      <c r="Q4" s="682"/>
      <c r="R4" s="682"/>
      <c r="S4" s="682"/>
      <c r="T4" s="683"/>
      <c r="U4" s="41" t="s">
        <v>75</v>
      </c>
      <c r="V4" s="30"/>
      <c r="W4" s="30"/>
      <c r="X4" s="30"/>
      <c r="Y4" s="42"/>
      <c r="Z4" s="30"/>
      <c r="AA4" s="30"/>
      <c r="AB4" s="30"/>
    </row>
    <row r="5" spans="2:57" ht="25.5" customHeight="1" x14ac:dyDescent="0.25">
      <c r="B5" s="675"/>
      <c r="C5" s="676"/>
      <c r="D5" s="676"/>
      <c r="E5" s="676"/>
      <c r="F5" s="677"/>
      <c r="G5" s="684"/>
      <c r="H5" s="685"/>
      <c r="I5" s="685"/>
      <c r="J5" s="685"/>
      <c r="K5" s="685"/>
      <c r="L5" s="685"/>
      <c r="M5" s="685"/>
      <c r="N5" s="685"/>
      <c r="O5" s="685"/>
      <c r="P5" s="685"/>
      <c r="Q5" s="685"/>
      <c r="R5" s="685"/>
      <c r="S5" s="685"/>
      <c r="T5" s="686"/>
      <c r="U5" s="43" t="s">
        <v>50</v>
      </c>
      <c r="V5" s="44"/>
      <c r="W5" s="44"/>
      <c r="X5" s="44"/>
      <c r="Y5" s="45"/>
      <c r="Z5" s="30"/>
      <c r="AA5" s="30"/>
      <c r="AB5" s="30"/>
      <c r="AI5" s="1"/>
    </row>
    <row r="6" spans="2:57" ht="33" customHeight="1" x14ac:dyDescent="0.25">
      <c r="B6" s="687" t="s">
        <v>1</v>
      </c>
      <c r="C6" s="687"/>
      <c r="D6" s="687"/>
      <c r="E6" s="687"/>
      <c r="F6" s="687"/>
      <c r="G6" s="687"/>
      <c r="H6" s="687"/>
      <c r="I6" s="687"/>
      <c r="J6" s="687"/>
      <c r="K6" s="687"/>
      <c r="L6" s="687"/>
      <c r="M6" s="687"/>
      <c r="N6" s="687"/>
      <c r="O6" s="687"/>
      <c r="P6" s="687"/>
      <c r="Q6" s="687"/>
      <c r="R6" s="687"/>
      <c r="S6" s="687"/>
      <c r="T6" s="687"/>
      <c r="U6" s="687"/>
      <c r="V6" s="687"/>
      <c r="W6" s="687"/>
      <c r="X6" s="687"/>
      <c r="Y6" s="687"/>
    </row>
    <row r="7" spans="2:57" ht="17.25" customHeight="1" thickBot="1" x14ac:dyDescent="0.3"/>
    <row r="8" spans="2:57" ht="15" customHeight="1" thickTop="1" x14ac:dyDescent="0.25">
      <c r="B8" s="789" t="s">
        <v>80</v>
      </c>
      <c r="C8" s="790"/>
      <c r="D8" s="790"/>
      <c r="E8" s="791"/>
      <c r="F8" s="791"/>
      <c r="G8" s="791"/>
      <c r="H8" s="792"/>
      <c r="I8" s="696" t="s">
        <v>2</v>
      </c>
      <c r="J8" s="697"/>
      <c r="K8" s="698"/>
      <c r="L8" s="702" t="s">
        <v>3</v>
      </c>
      <c r="M8" s="703"/>
      <c r="N8" s="706">
        <f>AL24</f>
        <v>0</v>
      </c>
      <c r="O8" s="706"/>
      <c r="P8" s="707"/>
      <c r="Q8" s="708"/>
      <c r="R8" s="711" t="s">
        <v>4</v>
      </c>
      <c r="S8" s="712"/>
      <c r="T8" s="712"/>
      <c r="U8" s="713" t="s">
        <v>101</v>
      </c>
      <c r="V8" s="713"/>
      <c r="W8" s="713"/>
      <c r="X8" s="714"/>
      <c r="Y8" s="715"/>
    </row>
    <row r="9" spans="2:57" ht="26.25" customHeight="1" x14ac:dyDescent="0.25">
      <c r="B9" s="793"/>
      <c r="C9" s="794"/>
      <c r="D9" s="794"/>
      <c r="E9" s="795"/>
      <c r="F9" s="795"/>
      <c r="G9" s="795"/>
      <c r="H9" s="796"/>
      <c r="I9" s="699"/>
      <c r="J9" s="700"/>
      <c r="K9" s="701"/>
      <c r="L9" s="704"/>
      <c r="M9" s="705"/>
      <c r="N9" s="709"/>
      <c r="O9" s="709"/>
      <c r="P9" s="709"/>
      <c r="Q9" s="710"/>
      <c r="R9" s="635"/>
      <c r="S9" s="636"/>
      <c r="T9" s="636"/>
      <c r="U9" s="661"/>
      <c r="V9" s="661"/>
      <c r="W9" s="661"/>
      <c r="X9" s="662"/>
      <c r="Y9" s="663"/>
    </row>
    <row r="10" spans="2:57" ht="35.25" customHeight="1" x14ac:dyDescent="0.25">
      <c r="B10" s="804" t="s">
        <v>181</v>
      </c>
      <c r="C10" s="805"/>
      <c r="D10" s="805"/>
      <c r="E10" s="806"/>
      <c r="F10" s="806"/>
      <c r="G10" s="806"/>
      <c r="H10" s="807"/>
      <c r="I10" s="723">
        <f>AI24</f>
        <v>190630</v>
      </c>
      <c r="J10" s="723"/>
      <c r="K10" s="724"/>
      <c r="L10" s="728" t="s">
        <v>5</v>
      </c>
      <c r="M10" s="729"/>
      <c r="N10" s="732" t="s">
        <v>6</v>
      </c>
      <c r="O10" s="732"/>
      <c r="P10" s="732"/>
      <c r="Q10" s="733"/>
      <c r="R10" s="635" t="s">
        <v>7</v>
      </c>
      <c r="S10" s="636"/>
      <c r="T10" s="636"/>
      <c r="U10" s="661" t="s">
        <v>100</v>
      </c>
      <c r="V10" s="661"/>
      <c r="W10" s="661"/>
      <c r="X10" s="662"/>
      <c r="Y10" s="663"/>
    </row>
    <row r="11" spans="2:57" ht="44.25" customHeight="1" thickBot="1" x14ac:dyDescent="0.3">
      <c r="B11" s="808"/>
      <c r="C11" s="719"/>
      <c r="D11" s="719"/>
      <c r="E11" s="720"/>
      <c r="F11" s="720"/>
      <c r="G11" s="720"/>
      <c r="H11" s="809"/>
      <c r="I11" s="726"/>
      <c r="J11" s="726"/>
      <c r="K11" s="727"/>
      <c r="L11" s="730"/>
      <c r="M11" s="731"/>
      <c r="N11" s="734"/>
      <c r="O11" s="734"/>
      <c r="P11" s="734"/>
      <c r="Q11" s="735"/>
      <c r="R11" s="664" t="s">
        <v>8</v>
      </c>
      <c r="S11" s="665"/>
      <c r="T11" s="665"/>
      <c r="U11" s="666" t="s">
        <v>102</v>
      </c>
      <c r="V11" s="666"/>
      <c r="W11" s="666"/>
      <c r="X11" s="667"/>
      <c r="Y11" s="668"/>
    </row>
    <row r="12" spans="2:57" ht="9.75" customHeight="1" thickBot="1" x14ac:dyDescent="0.3">
      <c r="B12" s="471"/>
      <c r="C12" s="192"/>
      <c r="D12" s="192"/>
      <c r="E12" s="192"/>
      <c r="F12" s="192"/>
      <c r="G12" s="192"/>
      <c r="H12" s="199"/>
    </row>
    <row r="13" spans="2:57" ht="27" customHeight="1" thickTop="1" x14ac:dyDescent="0.25">
      <c r="B13" s="810" t="s">
        <v>69</v>
      </c>
      <c r="C13" s="601"/>
      <c r="D13" s="606" t="s">
        <v>9</v>
      </c>
      <c r="E13" s="607"/>
      <c r="F13" s="649" t="s">
        <v>72</v>
      </c>
      <c r="G13" s="650"/>
      <c r="H13" s="200" t="s">
        <v>10</v>
      </c>
      <c r="I13" s="194" t="s">
        <v>11</v>
      </c>
      <c r="J13" s="3" t="s">
        <v>12</v>
      </c>
      <c r="K13" s="4" t="s">
        <v>13</v>
      </c>
      <c r="L13" s="651" t="s">
        <v>14</v>
      </c>
      <c r="M13" s="652"/>
      <c r="N13" s="652"/>
      <c r="O13" s="652"/>
      <c r="P13" s="653"/>
      <c r="Q13" s="5" t="s">
        <v>15</v>
      </c>
      <c r="R13" s="46" t="s">
        <v>16</v>
      </c>
      <c r="S13" s="47" t="s">
        <v>17</v>
      </c>
      <c r="T13" s="48" t="s">
        <v>18</v>
      </c>
      <c r="U13" s="654" t="s">
        <v>19</v>
      </c>
      <c r="V13" s="655"/>
      <c r="W13" s="656"/>
      <c r="X13" s="656"/>
      <c r="Y13" s="657"/>
      <c r="Z13" s="6" t="s">
        <v>20</v>
      </c>
      <c r="AA13" s="7" t="s">
        <v>21</v>
      </c>
      <c r="AB13" s="7" t="s">
        <v>22</v>
      </c>
      <c r="AC13" s="7" t="s">
        <v>23</v>
      </c>
      <c r="AD13" s="658" t="s">
        <v>24</v>
      </c>
      <c r="AE13" s="659"/>
      <c r="AF13" s="660"/>
      <c r="AG13" s="660"/>
      <c r="AH13" s="660"/>
      <c r="AI13" s="637" t="s">
        <v>25</v>
      </c>
      <c r="AJ13" s="638"/>
      <c r="AK13" s="639"/>
      <c r="AL13" s="73" t="s">
        <v>26</v>
      </c>
      <c r="AM13" s="640" t="s">
        <v>27</v>
      </c>
      <c r="AN13" s="641"/>
      <c r="AO13" s="642"/>
    </row>
    <row r="14" spans="2:57" ht="24" customHeight="1" x14ac:dyDescent="0.25">
      <c r="B14" s="811"/>
      <c r="C14" s="603"/>
      <c r="D14" s="608"/>
      <c r="E14" s="609"/>
      <c r="F14" s="643" t="s">
        <v>28</v>
      </c>
      <c r="G14" s="645" t="s">
        <v>29</v>
      </c>
      <c r="H14" s="774" t="s">
        <v>30</v>
      </c>
      <c r="I14" s="776" t="s">
        <v>30</v>
      </c>
      <c r="J14" s="590" t="s">
        <v>30</v>
      </c>
      <c r="K14" s="592" t="s">
        <v>30</v>
      </c>
      <c r="L14" s="647" t="s">
        <v>31</v>
      </c>
      <c r="M14" s="614" t="s">
        <v>32</v>
      </c>
      <c r="N14" s="614" t="s">
        <v>33</v>
      </c>
      <c r="O14" s="614" t="s">
        <v>73</v>
      </c>
      <c r="P14" s="612" t="s">
        <v>34</v>
      </c>
      <c r="Q14" s="633" t="s">
        <v>30</v>
      </c>
      <c r="R14" s="590" t="s">
        <v>30</v>
      </c>
      <c r="S14" s="590" t="s">
        <v>30</v>
      </c>
      <c r="T14" s="592" t="s">
        <v>30</v>
      </c>
      <c r="U14" s="594" t="s">
        <v>31</v>
      </c>
      <c r="V14" s="596" t="s">
        <v>32</v>
      </c>
      <c r="W14" s="598" t="s">
        <v>33</v>
      </c>
      <c r="X14" s="598" t="s">
        <v>73</v>
      </c>
      <c r="Y14" s="631" t="s">
        <v>34</v>
      </c>
      <c r="Z14" s="633" t="s">
        <v>30</v>
      </c>
      <c r="AA14" s="590" t="s">
        <v>30</v>
      </c>
      <c r="AB14" s="590" t="s">
        <v>30</v>
      </c>
      <c r="AC14" s="592" t="s">
        <v>30</v>
      </c>
      <c r="AD14" s="622" t="s">
        <v>31</v>
      </c>
      <c r="AE14" s="624" t="s">
        <v>32</v>
      </c>
      <c r="AF14" s="626" t="s">
        <v>33</v>
      </c>
      <c r="AG14" s="626" t="s">
        <v>73</v>
      </c>
      <c r="AH14" s="628" t="s">
        <v>34</v>
      </c>
      <c r="AI14" s="630" t="s">
        <v>30</v>
      </c>
      <c r="AJ14" s="589" t="s">
        <v>35</v>
      </c>
      <c r="AK14" s="616" t="s">
        <v>33</v>
      </c>
      <c r="AL14" s="74" t="s">
        <v>36</v>
      </c>
      <c r="AM14" s="617" t="s">
        <v>37</v>
      </c>
      <c r="AN14" s="75" t="s">
        <v>38</v>
      </c>
      <c r="AO14" s="76" t="s">
        <v>39</v>
      </c>
    </row>
    <row r="15" spans="2:57" ht="27.75" customHeight="1" thickBot="1" x14ac:dyDescent="0.3">
      <c r="B15" s="812"/>
      <c r="C15" s="605"/>
      <c r="D15" s="610"/>
      <c r="E15" s="611"/>
      <c r="F15" s="644"/>
      <c r="G15" s="646"/>
      <c r="H15" s="775"/>
      <c r="I15" s="777"/>
      <c r="J15" s="591"/>
      <c r="K15" s="593"/>
      <c r="L15" s="648"/>
      <c r="M15" s="615"/>
      <c r="N15" s="615"/>
      <c r="O15" s="615"/>
      <c r="P15" s="613"/>
      <c r="Q15" s="634"/>
      <c r="R15" s="591"/>
      <c r="S15" s="591"/>
      <c r="T15" s="593"/>
      <c r="U15" s="595"/>
      <c r="V15" s="597"/>
      <c r="W15" s="599"/>
      <c r="X15" s="599"/>
      <c r="Y15" s="632"/>
      <c r="Z15" s="634"/>
      <c r="AA15" s="591"/>
      <c r="AB15" s="591"/>
      <c r="AC15" s="593"/>
      <c r="AD15" s="623"/>
      <c r="AE15" s="625"/>
      <c r="AF15" s="627"/>
      <c r="AG15" s="627"/>
      <c r="AH15" s="629"/>
      <c r="AI15" s="630"/>
      <c r="AJ15" s="589"/>
      <c r="AK15" s="616"/>
      <c r="AL15" s="77" t="s">
        <v>40</v>
      </c>
      <c r="AM15" s="618"/>
      <c r="AN15" s="78" t="s">
        <v>41</v>
      </c>
      <c r="AO15" s="79" t="s">
        <v>41</v>
      </c>
      <c r="AP15" t="s">
        <v>187</v>
      </c>
      <c r="AQ15" t="s">
        <v>188</v>
      </c>
      <c r="AR15" t="s">
        <v>189</v>
      </c>
      <c r="AS15" t="s">
        <v>190</v>
      </c>
      <c r="AT15" t="s">
        <v>191</v>
      </c>
      <c r="AU15" t="s">
        <v>192</v>
      </c>
      <c r="AV15" t="s">
        <v>193</v>
      </c>
      <c r="AW15" t="s">
        <v>194</v>
      </c>
      <c r="AX15" t="s">
        <v>195</v>
      </c>
      <c r="AY15" t="s">
        <v>196</v>
      </c>
      <c r="AZ15" t="s">
        <v>197</v>
      </c>
      <c r="BA15" t="s">
        <v>198</v>
      </c>
      <c r="BB15" t="s">
        <v>199</v>
      </c>
      <c r="BC15" t="s">
        <v>200</v>
      </c>
      <c r="BD15" t="s">
        <v>201</v>
      </c>
      <c r="BE15" t="s">
        <v>202</v>
      </c>
    </row>
    <row r="16" spans="2:57" ht="57.75" customHeight="1" x14ac:dyDescent="0.25">
      <c r="B16" s="785">
        <v>1</v>
      </c>
      <c r="C16" s="787" t="s">
        <v>185</v>
      </c>
      <c r="D16" s="49">
        <v>1</v>
      </c>
      <c r="E16" s="128" t="s">
        <v>156</v>
      </c>
      <c r="F16" s="129">
        <v>3361</v>
      </c>
      <c r="G16" s="95" t="s">
        <v>179</v>
      </c>
      <c r="H16" s="201">
        <v>3000</v>
      </c>
      <c r="I16" s="195">
        <v>0</v>
      </c>
      <c r="J16" s="54">
        <v>0</v>
      </c>
      <c r="K16" s="55">
        <v>0</v>
      </c>
      <c r="L16" s="472">
        <f>H16+I16+J16+K16</f>
        <v>3000</v>
      </c>
      <c r="M16" s="388">
        <v>0</v>
      </c>
      <c r="N16" s="388">
        <f>L16-M16</f>
        <v>3000</v>
      </c>
      <c r="O16" s="388"/>
      <c r="P16" s="455"/>
      <c r="Q16" s="195">
        <v>20000</v>
      </c>
      <c r="R16" s="54">
        <v>6630</v>
      </c>
      <c r="S16" s="54">
        <v>0</v>
      </c>
      <c r="T16" s="55">
        <v>0</v>
      </c>
      <c r="U16" s="11">
        <f>Q16+R16+S16+T16</f>
        <v>26630</v>
      </c>
      <c r="V16" s="54">
        <v>0</v>
      </c>
      <c r="W16" s="55">
        <f>U16-V16</f>
        <v>26630</v>
      </c>
      <c r="X16" s="55"/>
      <c r="Y16" s="55"/>
      <c r="Z16" s="98">
        <v>0</v>
      </c>
      <c r="AA16" s="54">
        <v>0</v>
      </c>
      <c r="AB16" s="54">
        <v>5600</v>
      </c>
      <c r="AC16" s="55">
        <v>0</v>
      </c>
      <c r="AD16" s="11">
        <f>Z16+AA16+AB16+AC16</f>
        <v>5600</v>
      </c>
      <c r="AE16" s="54">
        <v>0</v>
      </c>
      <c r="AF16" s="55">
        <f>AD16-AE16</f>
        <v>5600</v>
      </c>
      <c r="AG16" s="55"/>
      <c r="AH16" s="514"/>
      <c r="AI16" s="12">
        <f>L16+U16+AD16</f>
        <v>35230</v>
      </c>
      <c r="AJ16" s="443">
        <f t="shared" ref="AJ16:AJ17" si="0">M16+V16+AE16</f>
        <v>0</v>
      </c>
      <c r="AK16" s="455">
        <f>AI16-AJ16</f>
        <v>35230</v>
      </c>
      <c r="AL16" s="130"/>
      <c r="AM16" s="82"/>
      <c r="AN16" s="83"/>
      <c r="AO16" s="84"/>
      <c r="AP16">
        <f>+F16</f>
        <v>3361</v>
      </c>
      <c r="AQ16" t="str">
        <f>+G16</f>
        <v>SERVICIOS DE APOYO ADMINISTRATIVO, TRADUCCIÓN, FOTOCOPIADO E IMPRESIÓN</v>
      </c>
      <c r="AR16" s="524">
        <f>+H16</f>
        <v>3000</v>
      </c>
      <c r="AS16" s="524">
        <f t="shared" ref="AS16:AU16" si="1">+I16</f>
        <v>0</v>
      </c>
      <c r="AT16" s="524">
        <f t="shared" si="1"/>
        <v>0</v>
      </c>
      <c r="AU16" s="524">
        <f t="shared" si="1"/>
        <v>0</v>
      </c>
      <c r="AV16" s="524">
        <f>+Q16</f>
        <v>20000</v>
      </c>
      <c r="AW16" s="524">
        <f t="shared" ref="AW16:AY16" si="2">+R16</f>
        <v>6630</v>
      </c>
      <c r="AX16" s="524">
        <f t="shared" si="2"/>
        <v>0</v>
      </c>
      <c r="AY16" s="524">
        <f t="shared" si="2"/>
        <v>0</v>
      </c>
      <c r="AZ16" s="524">
        <f>+Z16</f>
        <v>0</v>
      </c>
      <c r="BA16" s="524">
        <f t="shared" ref="BA16:BC16" si="3">+AA16</f>
        <v>0</v>
      </c>
      <c r="BB16" s="524">
        <f t="shared" si="3"/>
        <v>5600</v>
      </c>
      <c r="BC16" s="524">
        <f t="shared" si="3"/>
        <v>0</v>
      </c>
      <c r="BD16" s="524">
        <f>SUM(AR16:BC16)</f>
        <v>35230</v>
      </c>
      <c r="BE16" s="524">
        <f>+BD16-AK16</f>
        <v>0</v>
      </c>
    </row>
    <row r="17" spans="2:57" ht="62.25" customHeight="1" x14ac:dyDescent="0.25">
      <c r="B17" s="786"/>
      <c r="C17" s="788"/>
      <c r="D17" s="50">
        <v>2</v>
      </c>
      <c r="E17" s="244" t="s">
        <v>132</v>
      </c>
      <c r="F17" s="15">
        <v>3361</v>
      </c>
      <c r="G17" s="96" t="s">
        <v>179</v>
      </c>
      <c r="H17" s="202">
        <v>100</v>
      </c>
      <c r="I17" s="196">
        <v>300</v>
      </c>
      <c r="J17" s="16">
        <v>1500</v>
      </c>
      <c r="K17" s="17">
        <v>2000</v>
      </c>
      <c r="L17" s="72">
        <f t="shared" ref="L17" si="4">H17+I17+J17+K17</f>
        <v>3900</v>
      </c>
      <c r="M17" s="66">
        <v>0</v>
      </c>
      <c r="N17" s="66">
        <f t="shared" ref="N17" si="5">L17-M17</f>
        <v>3900</v>
      </c>
      <c r="O17" s="66"/>
      <c r="P17" s="67"/>
      <c r="Q17" s="196">
        <v>1500</v>
      </c>
      <c r="R17" s="16">
        <v>1000</v>
      </c>
      <c r="S17" s="16">
        <v>0</v>
      </c>
      <c r="T17" s="17">
        <v>0</v>
      </c>
      <c r="U17" s="18">
        <f t="shared" ref="U17" si="6">Q17+R17+S17+T17</f>
        <v>2500</v>
      </c>
      <c r="V17" s="16">
        <v>0</v>
      </c>
      <c r="W17" s="10">
        <f t="shared" ref="W17" si="7">U17-V17</f>
        <v>2500</v>
      </c>
      <c r="X17" s="10"/>
      <c r="Y17" s="17"/>
      <c r="Z17" s="99">
        <v>0</v>
      </c>
      <c r="AA17" s="16">
        <v>0</v>
      </c>
      <c r="AB17" s="16">
        <v>0</v>
      </c>
      <c r="AC17" s="17">
        <v>0</v>
      </c>
      <c r="AD17" s="18">
        <f t="shared" ref="AD17:AD23" si="8">Z17+AA17+AB17+AC17</f>
        <v>0</v>
      </c>
      <c r="AE17" s="16">
        <v>0</v>
      </c>
      <c r="AF17" s="10">
        <f t="shared" ref="AF17:AF19" si="9">AD17-AE17</f>
        <v>0</v>
      </c>
      <c r="AG17" s="10"/>
      <c r="AH17" s="381"/>
      <c r="AI17" s="19">
        <f t="shared" ref="AI17" si="10">L17+U17+AD17</f>
        <v>6400</v>
      </c>
      <c r="AJ17" s="20">
        <f t="shared" si="0"/>
        <v>0</v>
      </c>
      <c r="AK17" s="21">
        <f>AI17-AJ17</f>
        <v>6400</v>
      </c>
      <c r="AL17" s="131"/>
      <c r="AM17" s="85"/>
      <c r="AN17" s="86"/>
      <c r="AO17" s="87"/>
      <c r="AP17">
        <f t="shared" ref="AP17:AP23" si="11">+F17</f>
        <v>3361</v>
      </c>
      <c r="AQ17" t="str">
        <f t="shared" ref="AQ17:AQ23" si="12">+G17</f>
        <v>SERVICIOS DE APOYO ADMINISTRATIVO, TRADUCCIÓN, FOTOCOPIADO E IMPRESIÓN</v>
      </c>
      <c r="AR17" s="524">
        <f t="shared" ref="AR17:AR23" si="13">+H17</f>
        <v>100</v>
      </c>
      <c r="AS17" s="524">
        <f t="shared" ref="AS17:AS23" si="14">+I17</f>
        <v>300</v>
      </c>
      <c r="AT17" s="524">
        <f t="shared" ref="AT17:AT23" si="15">+J17</f>
        <v>1500</v>
      </c>
      <c r="AU17" s="524">
        <f t="shared" ref="AU17:AU23" si="16">+K17</f>
        <v>2000</v>
      </c>
      <c r="AV17" s="524">
        <f t="shared" ref="AV17:AV23" si="17">+Q17</f>
        <v>1500</v>
      </c>
      <c r="AW17" s="524">
        <f t="shared" ref="AW17:AW23" si="18">+R17</f>
        <v>1000</v>
      </c>
      <c r="AX17" s="524">
        <f t="shared" ref="AX17:AX23" si="19">+S17</f>
        <v>0</v>
      </c>
      <c r="AY17" s="524">
        <f t="shared" ref="AY17:AY23" si="20">+T17</f>
        <v>0</v>
      </c>
      <c r="AZ17" s="524">
        <f t="shared" ref="AZ17:AZ23" si="21">+Z17</f>
        <v>0</v>
      </c>
      <c r="BA17" s="524">
        <f t="shared" ref="BA17:BA23" si="22">+AA17</f>
        <v>0</v>
      </c>
      <c r="BB17" s="524">
        <f t="shared" ref="BB17:BB23" si="23">+AB17</f>
        <v>0</v>
      </c>
      <c r="BC17" s="524">
        <f t="shared" ref="BC17:BC23" si="24">+AC17</f>
        <v>0</v>
      </c>
      <c r="BD17" s="524">
        <f t="shared" ref="BD17:BD23" si="25">SUM(AR17:BC17)</f>
        <v>6400</v>
      </c>
      <c r="BE17" s="524">
        <f t="shared" ref="BE17:BE23" si="26">+BD17-AK17</f>
        <v>0</v>
      </c>
    </row>
    <row r="18" spans="2:57" ht="48.75" customHeight="1" x14ac:dyDescent="0.25">
      <c r="B18" s="786"/>
      <c r="C18" s="788"/>
      <c r="D18" s="50">
        <v>3</v>
      </c>
      <c r="E18" s="244" t="s">
        <v>155</v>
      </c>
      <c r="F18" s="15" t="s">
        <v>186</v>
      </c>
      <c r="G18" s="96" t="s">
        <v>43</v>
      </c>
      <c r="H18" s="202">
        <v>0</v>
      </c>
      <c r="I18" s="196">
        <v>0</v>
      </c>
      <c r="J18" s="16">
        <v>0</v>
      </c>
      <c r="K18" s="17">
        <v>0</v>
      </c>
      <c r="L18" s="72">
        <f t="shared" ref="L18:L22" si="27">H18+I18+J18+K18</f>
        <v>0</v>
      </c>
      <c r="M18" s="66">
        <v>0</v>
      </c>
      <c r="N18" s="66">
        <f t="shared" ref="N18:N22" si="28">L18-M18</f>
        <v>0</v>
      </c>
      <c r="O18" s="66"/>
      <c r="P18" s="67"/>
      <c r="Q18" s="196">
        <v>0</v>
      </c>
      <c r="R18" s="16">
        <v>0</v>
      </c>
      <c r="S18" s="16">
        <v>0</v>
      </c>
      <c r="T18" s="17">
        <v>0</v>
      </c>
      <c r="U18" s="18">
        <f t="shared" ref="U18:U22" si="29">Q18+R18+S18+T18</f>
        <v>0</v>
      </c>
      <c r="V18" s="16">
        <v>0</v>
      </c>
      <c r="W18" s="10">
        <f t="shared" ref="W18:W22" si="30">U18-V18</f>
        <v>0</v>
      </c>
      <c r="X18" s="10"/>
      <c r="Y18" s="17"/>
      <c r="Z18" s="99">
        <v>0</v>
      </c>
      <c r="AA18" s="16">
        <v>0</v>
      </c>
      <c r="AB18" s="16">
        <v>0</v>
      </c>
      <c r="AC18" s="17">
        <v>0</v>
      </c>
      <c r="AD18" s="18">
        <f t="shared" si="8"/>
        <v>0</v>
      </c>
      <c r="AE18" s="16">
        <v>0</v>
      </c>
      <c r="AF18" s="10">
        <f t="shared" si="9"/>
        <v>0</v>
      </c>
      <c r="AG18" s="10"/>
      <c r="AH18" s="381"/>
      <c r="AI18" s="19">
        <f t="shared" ref="AI18:AI21" si="31">L18+U18+AD18</f>
        <v>0</v>
      </c>
      <c r="AJ18" s="20">
        <f t="shared" ref="AJ18:AJ21" si="32">M18+V18+AE18</f>
        <v>0</v>
      </c>
      <c r="AK18" s="21">
        <f t="shared" ref="AK18:AK20" si="33">AI18-AJ18</f>
        <v>0</v>
      </c>
      <c r="AL18" s="131"/>
      <c r="AM18" s="85"/>
      <c r="AN18" s="86"/>
      <c r="AO18" s="87"/>
      <c r="AP18" t="str">
        <f t="shared" si="11"/>
        <v>NI</v>
      </c>
      <c r="AQ18" t="str">
        <f t="shared" si="12"/>
        <v>Ninguna</v>
      </c>
      <c r="AR18" s="524">
        <f t="shared" si="13"/>
        <v>0</v>
      </c>
      <c r="AS18" s="524">
        <f t="shared" si="14"/>
        <v>0</v>
      </c>
      <c r="AT18" s="524">
        <f t="shared" si="15"/>
        <v>0</v>
      </c>
      <c r="AU18" s="524">
        <f t="shared" si="16"/>
        <v>0</v>
      </c>
      <c r="AV18" s="524">
        <f t="shared" si="17"/>
        <v>0</v>
      </c>
      <c r="AW18" s="524">
        <f t="shared" si="18"/>
        <v>0</v>
      </c>
      <c r="AX18" s="524">
        <f t="shared" si="19"/>
        <v>0</v>
      </c>
      <c r="AY18" s="524">
        <f t="shared" si="20"/>
        <v>0</v>
      </c>
      <c r="AZ18" s="524">
        <f t="shared" si="21"/>
        <v>0</v>
      </c>
      <c r="BA18" s="524">
        <f t="shared" si="22"/>
        <v>0</v>
      </c>
      <c r="BB18" s="524">
        <f t="shared" si="23"/>
        <v>0</v>
      </c>
      <c r="BC18" s="524">
        <f t="shared" si="24"/>
        <v>0</v>
      </c>
      <c r="BD18" s="524">
        <f t="shared" si="25"/>
        <v>0</v>
      </c>
      <c r="BE18" s="524">
        <f t="shared" si="26"/>
        <v>0</v>
      </c>
    </row>
    <row r="19" spans="2:57" ht="57" customHeight="1" x14ac:dyDescent="0.25">
      <c r="B19" s="786"/>
      <c r="C19" s="788"/>
      <c r="D19" s="491">
        <v>4</v>
      </c>
      <c r="E19" s="492" t="s">
        <v>133</v>
      </c>
      <c r="F19" s="493">
        <v>5211</v>
      </c>
      <c r="G19" s="374" t="s">
        <v>178</v>
      </c>
      <c r="H19" s="336">
        <v>0</v>
      </c>
      <c r="I19" s="367">
        <v>0</v>
      </c>
      <c r="J19" s="58">
        <v>0</v>
      </c>
      <c r="K19" s="59">
        <v>0</v>
      </c>
      <c r="L19" s="107">
        <f t="shared" si="27"/>
        <v>0</v>
      </c>
      <c r="M19" s="91">
        <v>0</v>
      </c>
      <c r="N19" s="91">
        <f t="shared" si="28"/>
        <v>0</v>
      </c>
      <c r="O19" s="91"/>
      <c r="P19" s="121"/>
      <c r="Q19" s="367">
        <v>0</v>
      </c>
      <c r="R19" s="58">
        <v>0</v>
      </c>
      <c r="S19" s="58">
        <v>500</v>
      </c>
      <c r="T19" s="59">
        <v>0</v>
      </c>
      <c r="U19" s="103">
        <f t="shared" si="29"/>
        <v>500</v>
      </c>
      <c r="V19" s="58">
        <v>0</v>
      </c>
      <c r="W19" s="61">
        <f t="shared" si="30"/>
        <v>500</v>
      </c>
      <c r="X19" s="61"/>
      <c r="Y19" s="59"/>
      <c r="Z19" s="101">
        <v>500</v>
      </c>
      <c r="AA19" s="58">
        <v>500</v>
      </c>
      <c r="AB19" s="58">
        <v>0</v>
      </c>
      <c r="AC19" s="59">
        <v>0</v>
      </c>
      <c r="AD19" s="103">
        <f t="shared" si="8"/>
        <v>1000</v>
      </c>
      <c r="AE19" s="58">
        <v>0</v>
      </c>
      <c r="AF19" s="61">
        <f t="shared" si="9"/>
        <v>1000</v>
      </c>
      <c r="AG19" s="61"/>
      <c r="AH19" s="384"/>
      <c r="AI19" s="62">
        <f t="shared" si="31"/>
        <v>1500</v>
      </c>
      <c r="AJ19" s="63">
        <f t="shared" si="32"/>
        <v>0</v>
      </c>
      <c r="AK19" s="64">
        <f t="shared" si="33"/>
        <v>1500</v>
      </c>
      <c r="AL19" s="149"/>
      <c r="AM19" s="494"/>
      <c r="AN19" s="391"/>
      <c r="AO19" s="392"/>
      <c r="AP19">
        <f t="shared" si="11"/>
        <v>5211</v>
      </c>
      <c r="AQ19" t="str">
        <f t="shared" si="12"/>
        <v>EQUIPOS Y APARATOS AUDIOVISUALES</v>
      </c>
      <c r="AR19" s="524">
        <f t="shared" si="13"/>
        <v>0</v>
      </c>
      <c r="AS19" s="524">
        <f t="shared" si="14"/>
        <v>0</v>
      </c>
      <c r="AT19" s="524">
        <f t="shared" si="15"/>
        <v>0</v>
      </c>
      <c r="AU19" s="524">
        <f t="shared" si="16"/>
        <v>0</v>
      </c>
      <c r="AV19" s="524">
        <f t="shared" si="17"/>
        <v>0</v>
      </c>
      <c r="AW19" s="524">
        <f t="shared" si="18"/>
        <v>0</v>
      </c>
      <c r="AX19" s="524">
        <f t="shared" si="19"/>
        <v>500</v>
      </c>
      <c r="AY19" s="524">
        <f t="shared" si="20"/>
        <v>0</v>
      </c>
      <c r="AZ19" s="524">
        <f t="shared" si="21"/>
        <v>500</v>
      </c>
      <c r="BA19" s="524">
        <f t="shared" si="22"/>
        <v>500</v>
      </c>
      <c r="BB19" s="524">
        <f t="shared" si="23"/>
        <v>0</v>
      </c>
      <c r="BC19" s="524">
        <f t="shared" si="24"/>
        <v>0</v>
      </c>
      <c r="BD19" s="524">
        <f t="shared" si="25"/>
        <v>1500</v>
      </c>
      <c r="BE19" s="524">
        <f t="shared" si="26"/>
        <v>0</v>
      </c>
    </row>
    <row r="20" spans="2:57" ht="63" customHeight="1" x14ac:dyDescent="0.25">
      <c r="B20" s="799">
        <v>2</v>
      </c>
      <c r="C20" s="797" t="s">
        <v>134</v>
      </c>
      <c r="D20" s="193">
        <v>1</v>
      </c>
      <c r="E20" s="189" t="s">
        <v>135</v>
      </c>
      <c r="F20" s="190">
        <v>3341</v>
      </c>
      <c r="G20" s="191" t="s">
        <v>165</v>
      </c>
      <c r="H20" s="499">
        <v>0</v>
      </c>
      <c r="I20" s="229">
        <v>0</v>
      </c>
      <c r="J20" s="500">
        <v>34000</v>
      </c>
      <c r="K20" s="382">
        <v>0</v>
      </c>
      <c r="L20" s="218">
        <f t="shared" si="27"/>
        <v>34000</v>
      </c>
      <c r="M20" s="216">
        <v>0</v>
      </c>
      <c r="N20" s="216">
        <f t="shared" si="28"/>
        <v>34000</v>
      </c>
      <c r="O20" s="216"/>
      <c r="P20" s="302"/>
      <c r="Q20" s="501">
        <v>0</v>
      </c>
      <c r="R20" s="500">
        <v>0</v>
      </c>
      <c r="S20" s="500">
        <v>0</v>
      </c>
      <c r="T20" s="500">
        <v>30000</v>
      </c>
      <c r="U20" s="222">
        <f t="shared" si="29"/>
        <v>30000</v>
      </c>
      <c r="V20" s="210">
        <v>0</v>
      </c>
      <c r="W20" s="211">
        <f t="shared" si="30"/>
        <v>30000</v>
      </c>
      <c r="X20" s="500"/>
      <c r="Y20" s="382"/>
      <c r="Z20" s="521">
        <v>0</v>
      </c>
      <c r="AA20" s="500">
        <v>0</v>
      </c>
      <c r="AB20" s="500">
        <v>0</v>
      </c>
      <c r="AC20" s="382">
        <v>0</v>
      </c>
      <c r="AD20" s="515">
        <f t="shared" si="8"/>
        <v>0</v>
      </c>
      <c r="AE20" s="213">
        <v>0</v>
      </c>
      <c r="AF20" s="513">
        <f t="shared" ref="AF20:AF23" si="34">AD20-AE20</f>
        <v>0</v>
      </c>
      <c r="AG20" s="500"/>
      <c r="AH20" s="516"/>
      <c r="AI20" s="215">
        <f t="shared" si="31"/>
        <v>64000</v>
      </c>
      <c r="AJ20" s="502">
        <f t="shared" si="32"/>
        <v>0</v>
      </c>
      <c r="AK20" s="503">
        <f t="shared" si="33"/>
        <v>64000</v>
      </c>
      <c r="AL20" s="526"/>
      <c r="AM20" s="530"/>
      <c r="AN20" s="504"/>
      <c r="AO20" s="505"/>
      <c r="AP20">
        <f t="shared" si="11"/>
        <v>3341</v>
      </c>
      <c r="AQ20" t="str">
        <f t="shared" si="12"/>
        <v>SERVICIOS DE CAPACITACIÓN</v>
      </c>
      <c r="AR20" s="524">
        <f t="shared" si="13"/>
        <v>0</v>
      </c>
      <c r="AS20" s="524">
        <f t="shared" si="14"/>
        <v>0</v>
      </c>
      <c r="AT20" s="524">
        <f t="shared" si="15"/>
        <v>34000</v>
      </c>
      <c r="AU20" s="524">
        <f t="shared" si="16"/>
        <v>0</v>
      </c>
      <c r="AV20" s="524">
        <f t="shared" si="17"/>
        <v>0</v>
      </c>
      <c r="AW20" s="524">
        <f t="shared" si="18"/>
        <v>0</v>
      </c>
      <c r="AX20" s="524">
        <f t="shared" si="19"/>
        <v>0</v>
      </c>
      <c r="AY20" s="524">
        <f t="shared" si="20"/>
        <v>30000</v>
      </c>
      <c r="AZ20" s="524">
        <f t="shared" si="21"/>
        <v>0</v>
      </c>
      <c r="BA20" s="524">
        <f t="shared" si="22"/>
        <v>0</v>
      </c>
      <c r="BB20" s="524">
        <f t="shared" si="23"/>
        <v>0</v>
      </c>
      <c r="BC20" s="524">
        <f t="shared" si="24"/>
        <v>0</v>
      </c>
      <c r="BD20" s="524">
        <f t="shared" si="25"/>
        <v>64000</v>
      </c>
      <c r="BE20" s="524">
        <f t="shared" si="26"/>
        <v>0</v>
      </c>
    </row>
    <row r="21" spans="2:57" ht="70.5" customHeight="1" x14ac:dyDescent="0.25">
      <c r="B21" s="800"/>
      <c r="C21" s="798"/>
      <c r="D21" s="506">
        <v>2</v>
      </c>
      <c r="E21" s="507" t="s">
        <v>136</v>
      </c>
      <c r="F21" s="508">
        <v>3751</v>
      </c>
      <c r="G21" s="509" t="s">
        <v>162</v>
      </c>
      <c r="H21" s="510">
        <v>10000</v>
      </c>
      <c r="I21" s="383">
        <v>0</v>
      </c>
      <c r="J21" s="474">
        <v>10000</v>
      </c>
      <c r="K21" s="383">
        <v>9500</v>
      </c>
      <c r="L21" s="309">
        <f t="shared" si="27"/>
        <v>29500</v>
      </c>
      <c r="M21" s="307">
        <v>0</v>
      </c>
      <c r="N21" s="307">
        <f t="shared" si="28"/>
        <v>29500</v>
      </c>
      <c r="O21" s="307"/>
      <c r="P21" s="312"/>
      <c r="Q21" s="475">
        <v>12000</v>
      </c>
      <c r="R21" s="474">
        <v>1500</v>
      </c>
      <c r="S21" s="474">
        <v>1500</v>
      </c>
      <c r="T21" s="474">
        <v>1500</v>
      </c>
      <c r="U21" s="256">
        <f t="shared" si="29"/>
        <v>16500</v>
      </c>
      <c r="V21" s="254">
        <v>0</v>
      </c>
      <c r="W21" s="257">
        <f t="shared" si="30"/>
        <v>16500</v>
      </c>
      <c r="X21" s="474"/>
      <c r="Y21" s="383"/>
      <c r="Z21" s="473">
        <v>20000</v>
      </c>
      <c r="AA21" s="474">
        <v>1500</v>
      </c>
      <c r="AB21" s="474">
        <v>0</v>
      </c>
      <c r="AC21" s="383">
        <v>0</v>
      </c>
      <c r="AD21" s="517">
        <f t="shared" si="8"/>
        <v>21500</v>
      </c>
      <c r="AE21" s="254">
        <v>0</v>
      </c>
      <c r="AF21" s="257">
        <f t="shared" si="34"/>
        <v>21500</v>
      </c>
      <c r="AG21" s="474"/>
      <c r="AH21" s="518"/>
      <c r="AI21" s="259">
        <f t="shared" si="31"/>
        <v>67500</v>
      </c>
      <c r="AJ21" s="260">
        <f t="shared" si="32"/>
        <v>0</v>
      </c>
      <c r="AK21" s="261">
        <f>AI21-AJ21</f>
        <v>67500</v>
      </c>
      <c r="AL21" s="527"/>
      <c r="AM21" s="531"/>
      <c r="AN21" s="476"/>
      <c r="AO21" s="511"/>
      <c r="AP21">
        <f t="shared" si="11"/>
        <v>3751</v>
      </c>
      <c r="AQ21" t="str">
        <f t="shared" si="12"/>
        <v>VIÁTICOS EN EL PAÍS</v>
      </c>
      <c r="AR21" s="524">
        <f t="shared" si="13"/>
        <v>10000</v>
      </c>
      <c r="AS21" s="524">
        <f t="shared" si="14"/>
        <v>0</v>
      </c>
      <c r="AT21" s="524">
        <f t="shared" si="15"/>
        <v>10000</v>
      </c>
      <c r="AU21" s="524">
        <f t="shared" si="16"/>
        <v>9500</v>
      </c>
      <c r="AV21" s="524">
        <f t="shared" si="17"/>
        <v>12000</v>
      </c>
      <c r="AW21" s="524">
        <f t="shared" si="18"/>
        <v>1500</v>
      </c>
      <c r="AX21" s="524">
        <f t="shared" si="19"/>
        <v>1500</v>
      </c>
      <c r="AY21" s="524">
        <f t="shared" si="20"/>
        <v>1500</v>
      </c>
      <c r="AZ21" s="524">
        <f t="shared" si="21"/>
        <v>20000</v>
      </c>
      <c r="BA21" s="524">
        <f t="shared" si="22"/>
        <v>1500</v>
      </c>
      <c r="BB21" s="524">
        <f t="shared" si="23"/>
        <v>0</v>
      </c>
      <c r="BC21" s="524">
        <f t="shared" si="24"/>
        <v>0</v>
      </c>
      <c r="BD21" s="524">
        <f t="shared" si="25"/>
        <v>67500</v>
      </c>
      <c r="BE21" s="524">
        <f t="shared" si="26"/>
        <v>0</v>
      </c>
    </row>
    <row r="22" spans="2:57" ht="75" customHeight="1" thickBot="1" x14ac:dyDescent="0.3">
      <c r="B22" s="803">
        <v>3</v>
      </c>
      <c r="C22" s="801" t="s">
        <v>137</v>
      </c>
      <c r="D22" s="512">
        <v>1</v>
      </c>
      <c r="E22" s="197" t="s">
        <v>138</v>
      </c>
      <c r="F22" s="198">
        <v>4441</v>
      </c>
      <c r="G22" s="495" t="s">
        <v>203</v>
      </c>
      <c r="H22" s="203">
        <v>0</v>
      </c>
      <c r="I22" s="323">
        <v>0</v>
      </c>
      <c r="J22" s="323">
        <v>0</v>
      </c>
      <c r="K22" s="322">
        <v>0</v>
      </c>
      <c r="L22" s="105">
        <f t="shared" si="27"/>
        <v>0</v>
      </c>
      <c r="M22" s="89">
        <v>0</v>
      </c>
      <c r="N22" s="89">
        <f t="shared" si="28"/>
        <v>0</v>
      </c>
      <c r="O22" s="89"/>
      <c r="P22" s="132"/>
      <c r="Q22" s="203">
        <v>8000</v>
      </c>
      <c r="R22" s="323">
        <v>0</v>
      </c>
      <c r="S22" s="323">
        <v>0</v>
      </c>
      <c r="T22" s="323">
        <v>0</v>
      </c>
      <c r="U22" s="52">
        <f t="shared" si="29"/>
        <v>8000</v>
      </c>
      <c r="V22" s="9">
        <v>0</v>
      </c>
      <c r="W22" s="10">
        <f t="shared" si="30"/>
        <v>8000</v>
      </c>
      <c r="X22" s="323"/>
      <c r="Y22" s="322"/>
      <c r="Z22" s="522">
        <v>0</v>
      </c>
      <c r="AA22" s="323">
        <v>0</v>
      </c>
      <c r="AB22" s="323">
        <v>0</v>
      </c>
      <c r="AC22" s="322">
        <v>8000</v>
      </c>
      <c r="AD22" s="372">
        <f t="shared" si="8"/>
        <v>8000</v>
      </c>
      <c r="AE22" s="94">
        <v>0</v>
      </c>
      <c r="AF22" s="513">
        <f t="shared" si="34"/>
        <v>8000</v>
      </c>
      <c r="AG22" s="323"/>
      <c r="AH22" s="519"/>
      <c r="AI22" s="53">
        <f t="shared" ref="AI22:AI23" si="35">L22+U22+AD22</f>
        <v>16000</v>
      </c>
      <c r="AJ22" s="496">
        <f t="shared" ref="AJ22:AJ23" si="36">M22+V22+AE22</f>
        <v>0</v>
      </c>
      <c r="AK22" s="497">
        <f t="shared" ref="AK22:AK23" si="37">AI22-AJ22</f>
        <v>16000</v>
      </c>
      <c r="AL22" s="528"/>
      <c r="AM22" s="532"/>
      <c r="AN22" s="324"/>
      <c r="AO22" s="498"/>
      <c r="AP22">
        <f t="shared" si="11"/>
        <v>4441</v>
      </c>
      <c r="AQ22" t="str">
        <f t="shared" si="12"/>
        <v>Ayudas sociales a personas</v>
      </c>
      <c r="AR22" s="524">
        <f t="shared" si="13"/>
        <v>0</v>
      </c>
      <c r="AS22" s="524">
        <f t="shared" si="14"/>
        <v>0</v>
      </c>
      <c r="AT22" s="524">
        <f t="shared" si="15"/>
        <v>0</v>
      </c>
      <c r="AU22" s="524">
        <f t="shared" si="16"/>
        <v>0</v>
      </c>
      <c r="AV22" s="524">
        <f t="shared" si="17"/>
        <v>8000</v>
      </c>
      <c r="AW22" s="524">
        <f t="shared" si="18"/>
        <v>0</v>
      </c>
      <c r="AX22" s="524">
        <f t="shared" si="19"/>
        <v>0</v>
      </c>
      <c r="AY22" s="524">
        <f t="shared" si="20"/>
        <v>0</v>
      </c>
      <c r="AZ22" s="524">
        <f t="shared" si="21"/>
        <v>0</v>
      </c>
      <c r="BA22" s="524">
        <f t="shared" si="22"/>
        <v>0</v>
      </c>
      <c r="BB22" s="524">
        <f t="shared" si="23"/>
        <v>0</v>
      </c>
      <c r="BC22" s="524">
        <f t="shared" si="24"/>
        <v>8000</v>
      </c>
      <c r="BD22" s="524">
        <f t="shared" si="25"/>
        <v>16000</v>
      </c>
      <c r="BE22" s="524">
        <f t="shared" si="26"/>
        <v>0</v>
      </c>
    </row>
    <row r="23" spans="2:57" ht="43.5" customHeight="1" x14ac:dyDescent="0.25">
      <c r="B23" s="803"/>
      <c r="C23" s="802"/>
      <c r="D23" s="248">
        <v>2</v>
      </c>
      <c r="E23" s="477" t="s">
        <v>139</v>
      </c>
      <c r="F23" s="478"/>
      <c r="G23" s="479" t="s">
        <v>43</v>
      </c>
      <c r="H23" s="480">
        <v>0</v>
      </c>
      <c r="I23" s="330">
        <v>0</v>
      </c>
      <c r="J23" s="330">
        <v>0</v>
      </c>
      <c r="K23" s="371">
        <v>0</v>
      </c>
      <c r="L23" s="107">
        <f t="shared" ref="L23" si="38">H23+I23+J23+K23</f>
        <v>0</v>
      </c>
      <c r="M23" s="91">
        <v>0</v>
      </c>
      <c r="N23" s="91">
        <f t="shared" ref="N23" si="39">L23-M23</f>
        <v>0</v>
      </c>
      <c r="O23" s="91"/>
      <c r="P23" s="121"/>
      <c r="Q23" s="329">
        <v>0</v>
      </c>
      <c r="R23" s="330">
        <v>0</v>
      </c>
      <c r="S23" s="330">
        <v>0</v>
      </c>
      <c r="T23" s="330">
        <v>0</v>
      </c>
      <c r="U23" s="103">
        <f t="shared" ref="U23" si="40">Q23+R23+S23+T23</f>
        <v>0</v>
      </c>
      <c r="V23" s="58">
        <v>0</v>
      </c>
      <c r="W23" s="61">
        <f t="shared" ref="W23" si="41">U23-V23</f>
        <v>0</v>
      </c>
      <c r="X23" s="330"/>
      <c r="Y23" s="371"/>
      <c r="Z23" s="523">
        <v>0</v>
      </c>
      <c r="AA23" s="330">
        <v>0</v>
      </c>
      <c r="AB23" s="330">
        <v>0</v>
      </c>
      <c r="AC23" s="371">
        <v>0</v>
      </c>
      <c r="AD23" s="373">
        <f t="shared" si="8"/>
        <v>0</v>
      </c>
      <c r="AE23" s="58">
        <v>0</v>
      </c>
      <c r="AF23" s="61">
        <f t="shared" si="34"/>
        <v>0</v>
      </c>
      <c r="AG23" s="330"/>
      <c r="AH23" s="520"/>
      <c r="AI23" s="62">
        <f t="shared" si="35"/>
        <v>0</v>
      </c>
      <c r="AJ23" s="63">
        <f t="shared" si="36"/>
        <v>0</v>
      </c>
      <c r="AK23" s="64">
        <f t="shared" si="37"/>
        <v>0</v>
      </c>
      <c r="AL23" s="529"/>
      <c r="AM23" s="533"/>
      <c r="AN23" s="331"/>
      <c r="AO23" s="332"/>
      <c r="AP23">
        <f t="shared" si="11"/>
        <v>0</v>
      </c>
      <c r="AQ23" t="str">
        <f t="shared" si="12"/>
        <v>Ninguna</v>
      </c>
      <c r="AR23" s="524">
        <f t="shared" si="13"/>
        <v>0</v>
      </c>
      <c r="AS23" s="524">
        <f t="shared" si="14"/>
        <v>0</v>
      </c>
      <c r="AT23" s="524">
        <f t="shared" si="15"/>
        <v>0</v>
      </c>
      <c r="AU23" s="524">
        <f t="shared" si="16"/>
        <v>0</v>
      </c>
      <c r="AV23" s="524">
        <f t="shared" si="17"/>
        <v>0</v>
      </c>
      <c r="AW23" s="524">
        <f t="shared" si="18"/>
        <v>0</v>
      </c>
      <c r="AX23" s="524">
        <f t="shared" si="19"/>
        <v>0</v>
      </c>
      <c r="AY23" s="524">
        <f t="shared" si="20"/>
        <v>0</v>
      </c>
      <c r="AZ23" s="524">
        <f t="shared" si="21"/>
        <v>0</v>
      </c>
      <c r="BA23" s="524">
        <f t="shared" si="22"/>
        <v>0</v>
      </c>
      <c r="BB23" s="524">
        <f t="shared" si="23"/>
        <v>0</v>
      </c>
      <c r="BC23" s="524">
        <f t="shared" si="24"/>
        <v>0</v>
      </c>
      <c r="BD23" s="524">
        <f t="shared" si="25"/>
        <v>0</v>
      </c>
      <c r="BE23" s="524">
        <f t="shared" si="26"/>
        <v>0</v>
      </c>
    </row>
    <row r="24" spans="2:57" ht="50.25" customHeight="1" thickBot="1" x14ac:dyDescent="0.4">
      <c r="B24" s="782" t="s">
        <v>44</v>
      </c>
      <c r="C24" s="783"/>
      <c r="D24" s="783"/>
      <c r="E24" s="783"/>
      <c r="F24" s="783"/>
      <c r="G24" s="784"/>
      <c r="H24" s="415">
        <f t="shared" ref="H24:N24" si="42">SUM(H16:H23)</f>
        <v>13100</v>
      </c>
      <c r="I24" s="415">
        <f t="shared" si="42"/>
        <v>300</v>
      </c>
      <c r="J24" s="415">
        <f t="shared" si="42"/>
        <v>45500</v>
      </c>
      <c r="K24" s="453">
        <f t="shared" si="42"/>
        <v>11500</v>
      </c>
      <c r="L24" s="481">
        <f t="shared" si="42"/>
        <v>70400</v>
      </c>
      <c r="M24" s="415">
        <f t="shared" si="42"/>
        <v>0</v>
      </c>
      <c r="N24" s="482">
        <f t="shared" si="42"/>
        <v>70400</v>
      </c>
      <c r="O24" s="417"/>
      <c r="P24" s="483"/>
      <c r="Q24" s="484">
        <f t="shared" ref="Q24:W24" si="43">SUM(Q16:Q23)</f>
        <v>41500</v>
      </c>
      <c r="R24" s="415">
        <f t="shared" si="43"/>
        <v>9130</v>
      </c>
      <c r="S24" s="415">
        <f t="shared" si="43"/>
        <v>2000</v>
      </c>
      <c r="T24" s="453">
        <f t="shared" si="43"/>
        <v>31500</v>
      </c>
      <c r="U24" s="481">
        <f t="shared" si="43"/>
        <v>84130</v>
      </c>
      <c r="V24" s="450">
        <f t="shared" si="43"/>
        <v>0</v>
      </c>
      <c r="W24" s="416">
        <f t="shared" si="43"/>
        <v>84130</v>
      </c>
      <c r="X24" s="417"/>
      <c r="Y24" s="483"/>
      <c r="Z24" s="485">
        <f t="shared" ref="Z24:AF24" si="44">SUM(Z16:Z23)</f>
        <v>20500</v>
      </c>
      <c r="AA24" s="415">
        <f t="shared" si="44"/>
        <v>2000</v>
      </c>
      <c r="AB24" s="415">
        <f t="shared" si="44"/>
        <v>5600</v>
      </c>
      <c r="AC24" s="453">
        <f t="shared" si="44"/>
        <v>8000</v>
      </c>
      <c r="AD24" s="481">
        <f t="shared" si="44"/>
        <v>36100</v>
      </c>
      <c r="AE24" s="450">
        <f t="shared" si="44"/>
        <v>0</v>
      </c>
      <c r="AF24" s="418">
        <f t="shared" si="44"/>
        <v>36100</v>
      </c>
      <c r="AG24" s="417"/>
      <c r="AH24" s="483"/>
      <c r="AI24" s="486">
        <f>SUM(AI16:AI23)</f>
        <v>190630</v>
      </c>
      <c r="AJ24" s="487">
        <f>SUM(AJ16:AJ23)</f>
        <v>0</v>
      </c>
      <c r="AK24" s="487">
        <f>SUM(AK16:AK23)</f>
        <v>190630</v>
      </c>
      <c r="AL24" s="488"/>
      <c r="AM24" s="534"/>
      <c r="AN24" s="489"/>
      <c r="AO24" s="490"/>
    </row>
    <row r="25" spans="2:57" ht="15.75" thickTop="1" x14ac:dyDescent="0.25"/>
    <row r="26" spans="2:57" ht="24" customHeight="1" x14ac:dyDescent="0.25">
      <c r="B26" s="582" t="s">
        <v>45</v>
      </c>
      <c r="C26" s="582"/>
      <c r="D26" s="582"/>
      <c r="E26" s="582"/>
      <c r="F26" s="138"/>
    </row>
    <row r="27" spans="2:57" s="23" customFormat="1" ht="15.75" customHeight="1" x14ac:dyDescent="0.25">
      <c r="E27" s="24"/>
      <c r="F27" s="24"/>
      <c r="K27" s="25"/>
    </row>
    <row r="28" spans="2:57" s="23" customFormat="1" x14ac:dyDescent="0.25"/>
    <row r="29" spans="2:57" s="23" customFormat="1" x14ac:dyDescent="0.25"/>
    <row r="30" spans="2:57" s="23" customFormat="1" x14ac:dyDescent="0.25"/>
    <row r="31" spans="2:57" s="23" customFormat="1" x14ac:dyDescent="0.25"/>
    <row r="32" spans="2:57"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sheetData>
  <mergeCells count="66">
    <mergeCell ref="C20:C21"/>
    <mergeCell ref="B20:B21"/>
    <mergeCell ref="C22:C23"/>
    <mergeCell ref="B22:B23"/>
    <mergeCell ref="U10:Y10"/>
    <mergeCell ref="R11:T11"/>
    <mergeCell ref="U11:Y11"/>
    <mergeCell ref="B10:H11"/>
    <mergeCell ref="I10:K11"/>
    <mergeCell ref="L10:M11"/>
    <mergeCell ref="N10:Q11"/>
    <mergeCell ref="R10:T10"/>
    <mergeCell ref="B13:C15"/>
    <mergeCell ref="D13:E15"/>
    <mergeCell ref="F13:G13"/>
    <mergeCell ref="L13:P13"/>
    <mergeCell ref="B2:F5"/>
    <mergeCell ref="G2:T5"/>
    <mergeCell ref="B6:Y6"/>
    <mergeCell ref="B8:H9"/>
    <mergeCell ref="I8:K9"/>
    <mergeCell ref="L8:M9"/>
    <mergeCell ref="N8:Q9"/>
    <mergeCell ref="R8:T9"/>
    <mergeCell ref="U8:Y9"/>
    <mergeCell ref="U13:Y13"/>
    <mergeCell ref="N14:N15"/>
    <mergeCell ref="O14:O15"/>
    <mergeCell ref="P14:P15"/>
    <mergeCell ref="Q14:Q15"/>
    <mergeCell ref="T14:T15"/>
    <mergeCell ref="U14:U15"/>
    <mergeCell ref="V14:V15"/>
    <mergeCell ref="W14:W15"/>
    <mergeCell ref="AI13:AK13"/>
    <mergeCell ref="AM13:AO13"/>
    <mergeCell ref="F14:F15"/>
    <mergeCell ref="G14:G15"/>
    <mergeCell ref="H14:H15"/>
    <mergeCell ref="I14:I15"/>
    <mergeCell ref="J14:J15"/>
    <mergeCell ref="K14:K15"/>
    <mergeCell ref="L14:L15"/>
    <mergeCell ref="M14:M15"/>
    <mergeCell ref="AD13:AH13"/>
    <mergeCell ref="AA14:AA15"/>
    <mergeCell ref="AB14:AB15"/>
    <mergeCell ref="AC14:AC15"/>
    <mergeCell ref="R14:R15"/>
    <mergeCell ref="S14:S15"/>
    <mergeCell ref="B24:G24"/>
    <mergeCell ref="B26:E26"/>
    <mergeCell ref="AJ14:AJ15"/>
    <mergeCell ref="AK14:AK15"/>
    <mergeCell ref="AM14:AM15"/>
    <mergeCell ref="B16:B19"/>
    <mergeCell ref="C16:C19"/>
    <mergeCell ref="AD14:AD15"/>
    <mergeCell ref="AE14:AE15"/>
    <mergeCell ref="AF14:AF15"/>
    <mergeCell ref="AG14:AG15"/>
    <mergeCell ref="AH14:AH15"/>
    <mergeCell ref="AI14:AI15"/>
    <mergeCell ref="X14:X15"/>
    <mergeCell ref="Y14:Y15"/>
    <mergeCell ref="Z14:Z15"/>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 MARCO INSTITUCIONAL </vt:lpstr>
      <vt:lpstr>B. acciones 1</vt:lpstr>
      <vt:lpstr>B. acciones 2</vt:lpstr>
      <vt:lpstr>B. acciones 3</vt:lpstr>
      <vt:lpstr>B. acciones 4</vt:lpstr>
      <vt:lpstr>B. acciones 5</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UPT</dc:creator>
  <cp:lastModifiedBy>Naty</cp:lastModifiedBy>
  <cp:lastPrinted>2016-02-09T22:43:33Z</cp:lastPrinted>
  <dcterms:created xsi:type="dcterms:W3CDTF">2014-10-10T18:47:42Z</dcterms:created>
  <dcterms:modified xsi:type="dcterms:W3CDTF">2016-02-09T22:56:02Z</dcterms:modified>
</cp:coreProperties>
</file>