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aty\Desktop\Respaldo Naty\Escritorio\POA\POA 2015\POA 2015 Seguimientos\2 do seguimiento\Secretaria Academica\Programas educativos\"/>
    </mc:Choice>
  </mc:AlternateContent>
  <bookViews>
    <workbookView xWindow="0" yWindow="0" windowWidth="20490" windowHeight="7755" tabRatio="655" firstSheet="1" activeTab="1"/>
  </bookViews>
  <sheets>
    <sheet name="A. MARCO INSTITUCIONAL" sheetId="1" r:id="rId1"/>
    <sheet name="B. P.O. 1 - EBC-NP" sheetId="2" r:id="rId2"/>
    <sheet name="B. P. O. 2 - Capacitación" sheetId="3" r:id="rId3"/>
    <sheet name="B. P. O. 3 - Laboratorios de TI" sheetId="4" r:id="rId4"/>
    <sheet name="B. P. O. 4 - Eventos" sheetId="5" r:id="rId5"/>
    <sheet name="B. P. O. 5 - Consumibles" sheetId="6" r:id="rId6"/>
    <sheet name="Hoja1" sheetId="7" r:id="rId7"/>
  </sheets>
  <definedNames>
    <definedName name="_xlnm._FilterDatabase" localSheetId="6" hidden="1">Hoja1!$C$3:$P$50</definedName>
  </definedNames>
  <calcPr calcId="152511"/>
</workbook>
</file>

<file path=xl/calcChain.xml><?xml version="1.0" encoding="utf-8"?>
<calcChain xmlns="http://schemas.openxmlformats.org/spreadsheetml/2006/main">
  <c r="CL36" i="4" l="1"/>
  <c r="CL32" i="3"/>
  <c r="CL35" i="2"/>
  <c r="AX35" i="2"/>
  <c r="AX32" i="3"/>
  <c r="AX36" i="4"/>
  <c r="AX33" i="5"/>
  <c r="CI33" i="5"/>
  <c r="AX35" i="6"/>
  <c r="CL35" i="6"/>
  <c r="Q70" i="7" l="1"/>
  <c r="Q68" i="7" l="1"/>
  <c r="Q66" i="7"/>
  <c r="Q62" i="7"/>
  <c r="Q59" i="7"/>
  <c r="Q58" i="7"/>
  <c r="Q56" i="7"/>
  <c r="Q55" i="7"/>
  <c r="Q54" i="7"/>
  <c r="P67" i="7"/>
  <c r="O67" i="7"/>
  <c r="N67" i="7"/>
  <c r="M67" i="7"/>
  <c r="L67" i="7"/>
  <c r="K67" i="7"/>
  <c r="J67" i="7"/>
  <c r="I67" i="7"/>
  <c r="H67" i="7"/>
  <c r="G67" i="7"/>
  <c r="F67" i="7"/>
  <c r="E67" i="7"/>
  <c r="P65" i="7"/>
  <c r="O65" i="7"/>
  <c r="N65" i="7"/>
  <c r="M65" i="7"/>
  <c r="L65" i="7"/>
  <c r="K65" i="7"/>
  <c r="J65" i="7"/>
  <c r="I65" i="7"/>
  <c r="H65" i="7"/>
  <c r="G65" i="7"/>
  <c r="F65" i="7"/>
  <c r="E65" i="7"/>
  <c r="P64" i="7"/>
  <c r="O64" i="7"/>
  <c r="N64" i="7"/>
  <c r="M64" i="7"/>
  <c r="L64" i="7"/>
  <c r="K64" i="7"/>
  <c r="J64" i="7"/>
  <c r="I64" i="7"/>
  <c r="H64" i="7"/>
  <c r="G64" i="7"/>
  <c r="F64" i="7"/>
  <c r="E64" i="7"/>
  <c r="P63" i="7"/>
  <c r="O63" i="7"/>
  <c r="N63" i="7"/>
  <c r="M63" i="7"/>
  <c r="L63" i="7"/>
  <c r="K63" i="7"/>
  <c r="J63" i="7"/>
  <c r="I63" i="7"/>
  <c r="H63" i="7"/>
  <c r="G63" i="7"/>
  <c r="F63" i="7"/>
  <c r="E63" i="7"/>
  <c r="P61" i="7"/>
  <c r="O61" i="7"/>
  <c r="N61" i="7"/>
  <c r="M61" i="7"/>
  <c r="L61" i="7"/>
  <c r="K61" i="7"/>
  <c r="J61" i="7"/>
  <c r="I61" i="7"/>
  <c r="H61" i="7"/>
  <c r="G61" i="7"/>
  <c r="F61" i="7"/>
  <c r="Q61" i="7" s="1"/>
  <c r="E61" i="7"/>
  <c r="P60" i="7"/>
  <c r="O60" i="7"/>
  <c r="N60" i="7"/>
  <c r="M60" i="7"/>
  <c r="L60" i="7"/>
  <c r="K60" i="7"/>
  <c r="J60" i="7"/>
  <c r="I60" i="7"/>
  <c r="H60" i="7"/>
  <c r="G60" i="7"/>
  <c r="F60" i="7"/>
  <c r="E60" i="7"/>
  <c r="P57" i="7"/>
  <c r="O57" i="7"/>
  <c r="N57" i="7"/>
  <c r="M57" i="7"/>
  <c r="L57" i="7"/>
  <c r="K57" i="7"/>
  <c r="J57" i="7"/>
  <c r="I57" i="7"/>
  <c r="H57" i="7"/>
  <c r="G57" i="7"/>
  <c r="F57" i="7"/>
  <c r="E57" i="7"/>
  <c r="P53" i="7"/>
  <c r="O53" i="7"/>
  <c r="N53" i="7"/>
  <c r="M53" i="7"/>
  <c r="L53" i="7"/>
  <c r="K53" i="7"/>
  <c r="J53" i="7"/>
  <c r="I53" i="7"/>
  <c r="H53" i="7"/>
  <c r="G53" i="7"/>
  <c r="F53" i="7"/>
  <c r="E53" i="7"/>
  <c r="EB22" i="5"/>
  <c r="ED22" i="5" s="1"/>
  <c r="EC22" i="5"/>
  <c r="Q60" i="7" l="1"/>
  <c r="Q63" i="7"/>
  <c r="Q65" i="7"/>
  <c r="Q53" i="7"/>
  <c r="Q57" i="7"/>
  <c r="Q64" i="7"/>
  <c r="Q67" i="7"/>
  <c r="DU36" i="6" l="1"/>
  <c r="DT36" i="6"/>
  <c r="DK36" i="6"/>
  <c r="DJ36" i="6"/>
  <c r="DA36" i="6"/>
  <c r="CZ36" i="6"/>
  <c r="CQ36" i="6"/>
  <c r="CP36" i="6"/>
  <c r="CG36" i="6"/>
  <c r="CF36" i="6"/>
  <c r="BW36" i="6"/>
  <c r="BV36" i="6"/>
  <c r="BM36" i="6"/>
  <c r="BL36" i="6"/>
  <c r="BC36" i="6"/>
  <c r="BB36" i="6"/>
  <c r="AS36" i="6"/>
  <c r="AR36" i="6"/>
  <c r="AI36" i="6"/>
  <c r="AH36" i="6"/>
  <c r="Y36" i="6"/>
  <c r="X36" i="6"/>
  <c r="O36" i="6"/>
  <c r="N36" i="6"/>
  <c r="EW34" i="6"/>
  <c r="EV34" i="6"/>
  <c r="EU34" i="6"/>
  <c r="ET34" i="6"/>
  <c r="ES34" i="6"/>
  <c r="ER34" i="6"/>
  <c r="EQ34" i="6"/>
  <c r="EP34" i="6"/>
  <c r="EO34" i="6"/>
  <c r="EN34" i="6"/>
  <c r="EM34" i="6"/>
  <c r="EL34" i="6"/>
  <c r="EX34" i="6" s="1"/>
  <c r="EK34" i="6"/>
  <c r="EJ34" i="6"/>
  <c r="EC34" i="6"/>
  <c r="EB34" i="6"/>
  <c r="ED34" i="6" s="1"/>
  <c r="EW33" i="6"/>
  <c r="EV33" i="6"/>
  <c r="EU33" i="6"/>
  <c r="ET33" i="6"/>
  <c r="ES33" i="6"/>
  <c r="ER33" i="6"/>
  <c r="EQ33" i="6"/>
  <c r="EP33" i="6"/>
  <c r="EO33" i="6"/>
  <c r="EN33" i="6"/>
  <c r="EM33" i="6"/>
  <c r="EX33" i="6" s="1"/>
  <c r="EL33" i="6"/>
  <c r="EK33" i="6"/>
  <c r="EJ33" i="6"/>
  <c r="EC33" i="6"/>
  <c r="EB33" i="6"/>
  <c r="ED33" i="6" s="1"/>
  <c r="EW32" i="6"/>
  <c r="EV32" i="6"/>
  <c r="EU32" i="6"/>
  <c r="ET32" i="6"/>
  <c r="ES32" i="6"/>
  <c r="ER32" i="6"/>
  <c r="EQ32" i="6"/>
  <c r="EP32" i="6"/>
  <c r="EO32" i="6"/>
  <c r="EN32" i="6"/>
  <c r="EM32" i="6"/>
  <c r="EL32" i="6"/>
  <c r="EX32" i="6" s="1"/>
  <c r="EK32" i="6"/>
  <c r="EJ32" i="6"/>
  <c r="ED32" i="6"/>
  <c r="EC32" i="6"/>
  <c r="EB32" i="6"/>
  <c r="EW31" i="6"/>
  <c r="EV31" i="6"/>
  <c r="EU31" i="6"/>
  <c r="ET31" i="6"/>
  <c r="ES31" i="6"/>
  <c r="ER31" i="6"/>
  <c r="EQ31" i="6"/>
  <c r="EP31" i="6"/>
  <c r="EO31" i="6"/>
  <c r="EN31" i="6"/>
  <c r="EM31" i="6"/>
  <c r="EL31" i="6"/>
  <c r="EX31" i="6" s="1"/>
  <c r="EK31" i="6"/>
  <c r="EJ31" i="6"/>
  <c r="EC31" i="6"/>
  <c r="EB31" i="6"/>
  <c r="ED31" i="6" s="1"/>
  <c r="EW30" i="6"/>
  <c r="EV30" i="6"/>
  <c r="EU30" i="6"/>
  <c r="ET30" i="6"/>
  <c r="ES30" i="6"/>
  <c r="ER30" i="6"/>
  <c r="EQ30" i="6"/>
  <c r="EP30" i="6"/>
  <c r="EO30" i="6"/>
  <c r="EN30" i="6"/>
  <c r="EM30" i="6"/>
  <c r="EL30" i="6"/>
  <c r="EX30" i="6" s="1"/>
  <c r="EK30" i="6"/>
  <c r="EJ30" i="6"/>
  <c r="ED30" i="6"/>
  <c r="EC30" i="6"/>
  <c r="EB30" i="6"/>
  <c r="EW29" i="6"/>
  <c r="EV29" i="6"/>
  <c r="EU29" i="6"/>
  <c r="ET29" i="6"/>
  <c r="ES29" i="6"/>
  <c r="ER29" i="6"/>
  <c r="EQ29" i="6"/>
  <c r="EP29" i="6"/>
  <c r="EO29" i="6"/>
  <c r="EN29" i="6"/>
  <c r="EM29" i="6"/>
  <c r="EL29" i="6"/>
  <c r="EX29" i="6" s="1"/>
  <c r="EK29" i="6"/>
  <c r="EJ29" i="6"/>
  <c r="EC29" i="6"/>
  <c r="EB29" i="6"/>
  <c r="ED29" i="6" s="1"/>
  <c r="EW28" i="6"/>
  <c r="EV28" i="6"/>
  <c r="EU28" i="6"/>
  <c r="ET28" i="6"/>
  <c r="ES28" i="6"/>
  <c r="ER28" i="6"/>
  <c r="EQ28" i="6"/>
  <c r="EP28" i="6"/>
  <c r="EO28" i="6"/>
  <c r="EN28" i="6"/>
  <c r="EM28" i="6"/>
  <c r="EL28" i="6"/>
  <c r="EX28" i="6" s="1"/>
  <c r="EK28" i="6"/>
  <c r="EJ28" i="6"/>
  <c r="ED28" i="6"/>
  <c r="EC28" i="6"/>
  <c r="EB28" i="6"/>
  <c r="EW27" i="6"/>
  <c r="EV27" i="6"/>
  <c r="EU27" i="6"/>
  <c r="ET27" i="6"/>
  <c r="ES27" i="6"/>
  <c r="ER27" i="6"/>
  <c r="EQ27" i="6"/>
  <c r="EP27" i="6"/>
  <c r="EO27" i="6"/>
  <c r="EN27" i="6"/>
  <c r="EM27" i="6"/>
  <c r="EL27" i="6"/>
  <c r="EX27" i="6" s="1"/>
  <c r="EK27" i="6"/>
  <c r="EJ27" i="6"/>
  <c r="EC27" i="6"/>
  <c r="EB27" i="6"/>
  <c r="ED27" i="6" s="1"/>
  <c r="EW26" i="6"/>
  <c r="EV26" i="6"/>
  <c r="EU26" i="6"/>
  <c r="ET26" i="6"/>
  <c r="ES26" i="6"/>
  <c r="ER26" i="6"/>
  <c r="EQ26" i="6"/>
  <c r="EP26" i="6"/>
  <c r="EO26" i="6"/>
  <c r="EN26" i="6"/>
  <c r="EM26" i="6"/>
  <c r="EL26" i="6"/>
  <c r="EX26" i="6" s="1"/>
  <c r="EK26" i="6"/>
  <c r="EJ26" i="6"/>
  <c r="EC26" i="6"/>
  <c r="EB26" i="6"/>
  <c r="ED26" i="6" s="1"/>
  <c r="EW25" i="6"/>
  <c r="EV25" i="6"/>
  <c r="EU25" i="6"/>
  <c r="ET25" i="6"/>
  <c r="ES25" i="6"/>
  <c r="ER25" i="6"/>
  <c r="EQ25" i="6"/>
  <c r="EP25" i="6"/>
  <c r="EO25" i="6"/>
  <c r="EN25" i="6"/>
  <c r="EM25" i="6"/>
  <c r="EL25" i="6"/>
  <c r="EX25" i="6" s="1"/>
  <c r="EK25" i="6"/>
  <c r="EJ25" i="6"/>
  <c r="EC25" i="6"/>
  <c r="EB25" i="6"/>
  <c r="ED25" i="6" s="1"/>
  <c r="EW24" i="6"/>
  <c r="EV24" i="6"/>
  <c r="EU24" i="6"/>
  <c r="ET24" i="6"/>
  <c r="ES24" i="6"/>
  <c r="ER24" i="6"/>
  <c r="EQ24" i="6"/>
  <c r="EP24" i="6"/>
  <c r="EO24" i="6"/>
  <c r="EN24" i="6"/>
  <c r="EM24" i="6"/>
  <c r="EX24" i="6" s="1"/>
  <c r="EL24" i="6"/>
  <c r="EK24" i="6"/>
  <c r="EJ24" i="6"/>
  <c r="ED24" i="6"/>
  <c r="EC24" i="6"/>
  <c r="EB24" i="6"/>
  <c r="EW23" i="6"/>
  <c r="EV23" i="6"/>
  <c r="EU23" i="6"/>
  <c r="ET23" i="6"/>
  <c r="ES23" i="6"/>
  <c r="ER23" i="6"/>
  <c r="EQ23" i="6"/>
  <c r="EP23" i="6"/>
  <c r="EO23" i="6"/>
  <c r="EN23" i="6"/>
  <c r="EM23" i="6"/>
  <c r="EL23" i="6"/>
  <c r="EX23" i="6" s="1"/>
  <c r="EK23" i="6"/>
  <c r="EJ23" i="6"/>
  <c r="ED23" i="6"/>
  <c r="EC23" i="6"/>
  <c r="EB23" i="6"/>
  <c r="EW22" i="6"/>
  <c r="EV22" i="6"/>
  <c r="EU22" i="6"/>
  <c r="ET22" i="6"/>
  <c r="ES22" i="6"/>
  <c r="ER22" i="6"/>
  <c r="EQ22" i="6"/>
  <c r="EP22" i="6"/>
  <c r="EO22" i="6"/>
  <c r="EN22" i="6"/>
  <c r="EM22" i="6"/>
  <c r="EL22" i="6"/>
  <c r="EX22" i="6" s="1"/>
  <c r="EK22" i="6"/>
  <c r="EJ22" i="6"/>
  <c r="EC22" i="6"/>
  <c r="EB22" i="6"/>
  <c r="ED22" i="6" s="1"/>
  <c r="EW21" i="6"/>
  <c r="EV21" i="6"/>
  <c r="EU21" i="6"/>
  <c r="ET21" i="6"/>
  <c r="ES21" i="6"/>
  <c r="ER21" i="6"/>
  <c r="EQ21" i="6"/>
  <c r="EP21" i="6"/>
  <c r="EO21" i="6"/>
  <c r="EN21" i="6"/>
  <c r="EM21" i="6"/>
  <c r="EL21" i="6"/>
  <c r="EK21" i="6"/>
  <c r="EJ21" i="6"/>
  <c r="EC21" i="6"/>
  <c r="EB21" i="6"/>
  <c r="ED21" i="6" s="1"/>
  <c r="EW20" i="6"/>
  <c r="EV20" i="6"/>
  <c r="EU20" i="6"/>
  <c r="ET20" i="6"/>
  <c r="ES20" i="6"/>
  <c r="ER20" i="6"/>
  <c r="EQ20" i="6"/>
  <c r="EP20" i="6"/>
  <c r="EO20" i="6"/>
  <c r="EN20" i="6"/>
  <c r="EM20" i="6"/>
  <c r="EX20" i="6" s="1"/>
  <c r="EL20" i="6"/>
  <c r="EK20" i="6"/>
  <c r="EJ20" i="6"/>
  <c r="ED20" i="6"/>
  <c r="EC20" i="6"/>
  <c r="EB20" i="6"/>
  <c r="EW19" i="6"/>
  <c r="EV19" i="6"/>
  <c r="EU19" i="6"/>
  <c r="ET19" i="6"/>
  <c r="ES19" i="6"/>
  <c r="ER19" i="6"/>
  <c r="EQ19" i="6"/>
  <c r="EP19" i="6"/>
  <c r="EO19" i="6"/>
  <c r="EN19" i="6"/>
  <c r="EM19" i="6"/>
  <c r="EL19" i="6"/>
  <c r="EX19" i="6" s="1"/>
  <c r="EK19" i="6"/>
  <c r="EJ19" i="6"/>
  <c r="ED19" i="6"/>
  <c r="EC19" i="6"/>
  <c r="EB19" i="6"/>
  <c r="EW18" i="6"/>
  <c r="EV18" i="6"/>
  <c r="EU18" i="6"/>
  <c r="ET18" i="6"/>
  <c r="ES18" i="6"/>
  <c r="ER18" i="6"/>
  <c r="EQ18" i="6"/>
  <c r="EP18" i="6"/>
  <c r="EO18" i="6"/>
  <c r="EN18" i="6"/>
  <c r="EM18" i="6"/>
  <c r="EL18" i="6"/>
  <c r="EX18" i="6" s="1"/>
  <c r="EK18" i="6"/>
  <c r="EJ18" i="6"/>
  <c r="EC18" i="6"/>
  <c r="EC36" i="6" s="1"/>
  <c r="EB18" i="6"/>
  <c r="EC34" i="5"/>
  <c r="DT34" i="5"/>
  <c r="DJ34" i="5"/>
  <c r="CZ34" i="5"/>
  <c r="CP34" i="5"/>
  <c r="CF34" i="5"/>
  <c r="BV34" i="5"/>
  <c r="BL34" i="5"/>
  <c r="BB34" i="5"/>
  <c r="AR34" i="5"/>
  <c r="AH34" i="5"/>
  <c r="X34" i="5"/>
  <c r="N34" i="5"/>
  <c r="EW32" i="5"/>
  <c r="EV32" i="5"/>
  <c r="EU32" i="5"/>
  <c r="ET32" i="5"/>
  <c r="ES32" i="5"/>
  <c r="ER32" i="5"/>
  <c r="EQ32" i="5"/>
  <c r="EP32" i="5"/>
  <c r="EO32" i="5"/>
  <c r="EN32" i="5"/>
  <c r="EM32" i="5"/>
  <c r="EL32" i="5"/>
  <c r="EX32" i="5" s="1"/>
  <c r="EK32" i="5"/>
  <c r="EJ32" i="5"/>
  <c r="EC32" i="5"/>
  <c r="EB32" i="5"/>
  <c r="ED32" i="5" s="1"/>
  <c r="EW31" i="5"/>
  <c r="EV31" i="5"/>
  <c r="EU31" i="5"/>
  <c r="ET31" i="5"/>
  <c r="ES31" i="5"/>
  <c r="ER31" i="5"/>
  <c r="EQ31" i="5"/>
  <c r="EP31" i="5"/>
  <c r="EO31" i="5"/>
  <c r="EN31" i="5"/>
  <c r="EM31" i="5"/>
  <c r="EL31" i="5"/>
  <c r="EX31" i="5" s="1"/>
  <c r="EK31" i="5"/>
  <c r="EJ31" i="5"/>
  <c r="ED31" i="5"/>
  <c r="EC31" i="5"/>
  <c r="EB31" i="5"/>
  <c r="EW30" i="5"/>
  <c r="EV30" i="5"/>
  <c r="EU30" i="5"/>
  <c r="ET30" i="5"/>
  <c r="ES30" i="5"/>
  <c r="ER30" i="5"/>
  <c r="EQ30" i="5"/>
  <c r="EP30" i="5"/>
  <c r="EO30" i="5"/>
  <c r="EN30" i="5"/>
  <c r="EM30" i="5"/>
  <c r="EL30" i="5"/>
  <c r="EK30" i="5"/>
  <c r="EJ30" i="5"/>
  <c r="EC30" i="5"/>
  <c r="EB30" i="5"/>
  <c r="ED30" i="5" s="1"/>
  <c r="EW29" i="5"/>
  <c r="EV29" i="5"/>
  <c r="EU29" i="5"/>
  <c r="ET29" i="5"/>
  <c r="ES29" i="5"/>
  <c r="ER29" i="5"/>
  <c r="EQ29" i="5"/>
  <c r="EP29" i="5"/>
  <c r="EO29" i="5"/>
  <c r="EN29" i="5"/>
  <c r="EM29" i="5"/>
  <c r="EL29" i="5"/>
  <c r="EX29" i="5" s="1"/>
  <c r="EK29" i="5"/>
  <c r="EJ29" i="5"/>
  <c r="EC29" i="5"/>
  <c r="EB29" i="5"/>
  <c r="ED29" i="5" s="1"/>
  <c r="EW28" i="5"/>
  <c r="EV28" i="5"/>
  <c r="EU28" i="5"/>
  <c r="ET28" i="5"/>
  <c r="ES28" i="5"/>
  <c r="ER28" i="5"/>
  <c r="EQ28" i="5"/>
  <c r="EP28" i="5"/>
  <c r="EO28" i="5"/>
  <c r="EN28" i="5"/>
  <c r="EM28" i="5"/>
  <c r="EL28" i="5"/>
  <c r="EX28" i="5" s="1"/>
  <c r="EK28" i="5"/>
  <c r="EJ28" i="5"/>
  <c r="EC28" i="5"/>
  <c r="EB28" i="5"/>
  <c r="ED28" i="5" s="1"/>
  <c r="EW27" i="5"/>
  <c r="EV27" i="5"/>
  <c r="EU27" i="5"/>
  <c r="ET27" i="5"/>
  <c r="ES27" i="5"/>
  <c r="ER27" i="5"/>
  <c r="EQ27" i="5"/>
  <c r="EP27" i="5"/>
  <c r="EO27" i="5"/>
  <c r="EN27" i="5"/>
  <c r="EM27" i="5"/>
  <c r="EL27" i="5"/>
  <c r="EX27" i="5" s="1"/>
  <c r="EK27" i="5"/>
  <c r="EJ27" i="5"/>
  <c r="EC27" i="5"/>
  <c r="EB27" i="5"/>
  <c r="ED27" i="5" s="1"/>
  <c r="EW26" i="5"/>
  <c r="EV26" i="5"/>
  <c r="EU26" i="5"/>
  <c r="ET26" i="5"/>
  <c r="ES26" i="5"/>
  <c r="ER26" i="5"/>
  <c r="EQ26" i="5"/>
  <c r="EP26" i="5"/>
  <c r="EO26" i="5"/>
  <c r="EN26" i="5"/>
  <c r="EM26" i="5"/>
  <c r="EL26" i="5"/>
  <c r="EX26" i="5" s="1"/>
  <c r="EK26" i="5"/>
  <c r="EJ26" i="5"/>
  <c r="EC26" i="5"/>
  <c r="EB26" i="5"/>
  <c r="ED26" i="5" s="1"/>
  <c r="EW25" i="5"/>
  <c r="EV25" i="5"/>
  <c r="EU25" i="5"/>
  <c r="ET25" i="5"/>
  <c r="ES25" i="5"/>
  <c r="ER25" i="5"/>
  <c r="EQ25" i="5"/>
  <c r="EP25" i="5"/>
  <c r="EO25" i="5"/>
  <c r="EN25" i="5"/>
  <c r="EM25" i="5"/>
  <c r="EL25" i="5"/>
  <c r="EK25" i="5"/>
  <c r="EJ25" i="5"/>
  <c r="EC25" i="5"/>
  <c r="EB25" i="5"/>
  <c r="ED25" i="5" s="1"/>
  <c r="EW24" i="5"/>
  <c r="EV24" i="5"/>
  <c r="EU24" i="5"/>
  <c r="ET24" i="5"/>
  <c r="ES24" i="5"/>
  <c r="ER24" i="5"/>
  <c r="EQ24" i="5"/>
  <c r="EP24" i="5"/>
  <c r="EO24" i="5"/>
  <c r="EN24" i="5"/>
  <c r="EM24" i="5"/>
  <c r="EL24" i="5"/>
  <c r="EX24" i="5" s="1"/>
  <c r="EK24" i="5"/>
  <c r="EJ24" i="5"/>
  <c r="EC24" i="5"/>
  <c r="EB24" i="5"/>
  <c r="ED24" i="5" s="1"/>
  <c r="EW23" i="5"/>
  <c r="EV23" i="5"/>
  <c r="EU23" i="5"/>
  <c r="ET23" i="5"/>
  <c r="ES23" i="5"/>
  <c r="ER23" i="5"/>
  <c r="EQ23" i="5"/>
  <c r="EP23" i="5"/>
  <c r="EO23" i="5"/>
  <c r="EN23" i="5"/>
  <c r="EM23" i="5"/>
  <c r="EL23" i="5"/>
  <c r="EX23" i="5" s="1"/>
  <c r="EK23" i="5"/>
  <c r="EJ23" i="5"/>
  <c r="EC23" i="5"/>
  <c r="EB23" i="5"/>
  <c r="ED23" i="5" s="1"/>
  <c r="EW22" i="5"/>
  <c r="EV22" i="5"/>
  <c r="EU22" i="5"/>
  <c r="ET22" i="5"/>
  <c r="ES22" i="5"/>
  <c r="ER22" i="5"/>
  <c r="EQ22" i="5"/>
  <c r="EP22" i="5"/>
  <c r="EO22" i="5"/>
  <c r="EN22" i="5"/>
  <c r="EM22" i="5"/>
  <c r="EL22" i="5"/>
  <c r="EX22" i="5" s="1"/>
  <c r="EK22" i="5"/>
  <c r="EJ22" i="5"/>
  <c r="EW21" i="5"/>
  <c r="EV21" i="5"/>
  <c r="EU21" i="5"/>
  <c r="ET21" i="5"/>
  <c r="ES21" i="5"/>
  <c r="ER21" i="5"/>
  <c r="EQ21" i="5"/>
  <c r="EP21" i="5"/>
  <c r="EO21" i="5"/>
  <c r="EN21" i="5"/>
  <c r="EM21" i="5"/>
  <c r="EL21" i="5"/>
  <c r="EX21" i="5" s="1"/>
  <c r="EK21" i="5"/>
  <c r="EJ21" i="5"/>
  <c r="EC21" i="5"/>
  <c r="EB21" i="5"/>
  <c r="ED21" i="5" s="1"/>
  <c r="EW20" i="5"/>
  <c r="EV20" i="5"/>
  <c r="EU20" i="5"/>
  <c r="ET20" i="5"/>
  <c r="ES20" i="5"/>
  <c r="ER20" i="5"/>
  <c r="EQ20" i="5"/>
  <c r="EP20" i="5"/>
  <c r="EO20" i="5"/>
  <c r="EN20" i="5"/>
  <c r="EM20" i="5"/>
  <c r="EL20" i="5"/>
  <c r="EK20" i="5"/>
  <c r="EJ20" i="5"/>
  <c r="EC20" i="5"/>
  <c r="EB20" i="5"/>
  <c r="ED20" i="5" s="1"/>
  <c r="EW19" i="5"/>
  <c r="EV19" i="5"/>
  <c r="EU19" i="5"/>
  <c r="ET19" i="5"/>
  <c r="ES19" i="5"/>
  <c r="ER19" i="5"/>
  <c r="EQ19" i="5"/>
  <c r="EP19" i="5"/>
  <c r="EO19" i="5"/>
  <c r="EN19" i="5"/>
  <c r="EM19" i="5"/>
  <c r="EL19" i="5"/>
  <c r="EK19" i="5"/>
  <c r="EJ19" i="5"/>
  <c r="EC19" i="5"/>
  <c r="EB19" i="5"/>
  <c r="ED19" i="5" s="1"/>
  <c r="EW18" i="5"/>
  <c r="EV18" i="5"/>
  <c r="EU18" i="5"/>
  <c r="ET18" i="5"/>
  <c r="ES18" i="5"/>
  <c r="ER18" i="5"/>
  <c r="EQ18" i="5"/>
  <c r="EP18" i="5"/>
  <c r="EO18" i="5"/>
  <c r="EN18" i="5"/>
  <c r="EM18" i="5"/>
  <c r="EL18" i="5"/>
  <c r="EK18" i="5"/>
  <c r="EJ18" i="5"/>
  <c r="EC18" i="5"/>
  <c r="EB18" i="5"/>
  <c r="ED18" i="5" s="1"/>
  <c r="DT37" i="4"/>
  <c r="DJ37" i="4"/>
  <c r="CZ37" i="4"/>
  <c r="CP37" i="4"/>
  <c r="CF37" i="4"/>
  <c r="BV37" i="4"/>
  <c r="BL37" i="4"/>
  <c r="BB37" i="4"/>
  <c r="AR37" i="4"/>
  <c r="AH37" i="4"/>
  <c r="X37" i="4"/>
  <c r="N37" i="4"/>
  <c r="EW35" i="4"/>
  <c r="EV35" i="4"/>
  <c r="EU35" i="4"/>
  <c r="ET35" i="4"/>
  <c r="ES35" i="4"/>
  <c r="ER35" i="4"/>
  <c r="EQ35" i="4"/>
  <c r="EP35" i="4"/>
  <c r="EO35" i="4"/>
  <c r="EN35" i="4"/>
  <c r="EM35" i="4"/>
  <c r="EL35" i="4"/>
  <c r="EX35" i="4" s="1"/>
  <c r="EK35" i="4"/>
  <c r="EJ35" i="4"/>
  <c r="EC35" i="4"/>
  <c r="EB35" i="4"/>
  <c r="ED35" i="4" s="1"/>
  <c r="EW34" i="4"/>
  <c r="EV34" i="4"/>
  <c r="EU34" i="4"/>
  <c r="ET34" i="4"/>
  <c r="ES34" i="4"/>
  <c r="ER34" i="4"/>
  <c r="EQ34" i="4"/>
  <c r="EP34" i="4"/>
  <c r="EO34" i="4"/>
  <c r="EN34" i="4"/>
  <c r="EM34" i="4"/>
  <c r="EL34" i="4"/>
  <c r="EX34" i="4" s="1"/>
  <c r="EK34" i="4"/>
  <c r="EJ34" i="4"/>
  <c r="EC34" i="4"/>
  <c r="EB34" i="4"/>
  <c r="ED34" i="4" s="1"/>
  <c r="EW33" i="4"/>
  <c r="EV33" i="4"/>
  <c r="EU33" i="4"/>
  <c r="ET33" i="4"/>
  <c r="ES33" i="4"/>
  <c r="ER33" i="4"/>
  <c r="EQ33" i="4"/>
  <c r="EP33" i="4"/>
  <c r="EO33" i="4"/>
  <c r="EN33" i="4"/>
  <c r="EM33" i="4"/>
  <c r="EL33" i="4"/>
  <c r="EX33" i="4" s="1"/>
  <c r="EK33" i="4"/>
  <c r="EJ33" i="4"/>
  <c r="ED33" i="4"/>
  <c r="EC33" i="4"/>
  <c r="EB33" i="4"/>
  <c r="EW32" i="4"/>
  <c r="EV32" i="4"/>
  <c r="EU32" i="4"/>
  <c r="ET32" i="4"/>
  <c r="ES32" i="4"/>
  <c r="ER32" i="4"/>
  <c r="EQ32" i="4"/>
  <c r="EP32" i="4"/>
  <c r="EO32" i="4"/>
  <c r="EN32" i="4"/>
  <c r="EM32" i="4"/>
  <c r="EL32" i="4"/>
  <c r="EX32" i="4" s="1"/>
  <c r="EK32" i="4"/>
  <c r="EJ32" i="4"/>
  <c r="ED32" i="4"/>
  <c r="EC32" i="4"/>
  <c r="EB32" i="4"/>
  <c r="EW31" i="4"/>
  <c r="EV31" i="4"/>
  <c r="EU31" i="4"/>
  <c r="ET31" i="4"/>
  <c r="ES31" i="4"/>
  <c r="ER31" i="4"/>
  <c r="EQ31" i="4"/>
  <c r="EP31" i="4"/>
  <c r="EO31" i="4"/>
  <c r="EN31" i="4"/>
  <c r="EM31" i="4"/>
  <c r="EL31" i="4"/>
  <c r="EX31" i="4" s="1"/>
  <c r="EK31" i="4"/>
  <c r="EJ31" i="4"/>
  <c r="EC31" i="4"/>
  <c r="EB31" i="4"/>
  <c r="ED31" i="4" s="1"/>
  <c r="EW30" i="4"/>
  <c r="EV30" i="4"/>
  <c r="EU30" i="4"/>
  <c r="ET30" i="4"/>
  <c r="ES30" i="4"/>
  <c r="ER30" i="4"/>
  <c r="EQ30" i="4"/>
  <c r="EP30" i="4"/>
  <c r="EO30" i="4"/>
  <c r="EN30" i="4"/>
  <c r="EM30" i="4"/>
  <c r="EL30" i="4"/>
  <c r="EX30" i="4" s="1"/>
  <c r="EK30" i="4"/>
  <c r="EJ30" i="4"/>
  <c r="EC30" i="4"/>
  <c r="EB30" i="4"/>
  <c r="ED30" i="4" s="1"/>
  <c r="EW29" i="4"/>
  <c r="EV29" i="4"/>
  <c r="EU29" i="4"/>
  <c r="ET29" i="4"/>
  <c r="ES29" i="4"/>
  <c r="ER29" i="4"/>
  <c r="EQ29" i="4"/>
  <c r="EP29" i="4"/>
  <c r="EO29" i="4"/>
  <c r="EN29" i="4"/>
  <c r="EM29" i="4"/>
  <c r="EL29" i="4"/>
  <c r="EK29" i="4"/>
  <c r="EJ29" i="4"/>
  <c r="EC29" i="4"/>
  <c r="EB29" i="4"/>
  <c r="ED29" i="4" s="1"/>
  <c r="EW28" i="4"/>
  <c r="EV28" i="4"/>
  <c r="EU28" i="4"/>
  <c r="ET28" i="4"/>
  <c r="ES28" i="4"/>
  <c r="ER28" i="4"/>
  <c r="EQ28" i="4"/>
  <c r="EP28" i="4"/>
  <c r="EO28" i="4"/>
  <c r="EN28" i="4"/>
  <c r="EM28" i="4"/>
  <c r="EL28" i="4"/>
  <c r="EX28" i="4" s="1"/>
  <c r="EK28" i="4"/>
  <c r="EJ28" i="4"/>
  <c r="ED28" i="4"/>
  <c r="EC28" i="4"/>
  <c r="EB28" i="4"/>
  <c r="EW27" i="4"/>
  <c r="EV27" i="4"/>
  <c r="EU27" i="4"/>
  <c r="ET27" i="4"/>
  <c r="ES27" i="4"/>
  <c r="ER27" i="4"/>
  <c r="EQ27" i="4"/>
  <c r="EP27" i="4"/>
  <c r="EO27" i="4"/>
  <c r="EN27" i="4"/>
  <c r="EM27" i="4"/>
  <c r="EL27" i="4"/>
  <c r="EX27" i="4" s="1"/>
  <c r="EK27" i="4"/>
  <c r="EJ27" i="4"/>
  <c r="EC27" i="4"/>
  <c r="EB27" i="4"/>
  <c r="ED27" i="4" s="1"/>
  <c r="EW26" i="4"/>
  <c r="EV26" i="4"/>
  <c r="EU26" i="4"/>
  <c r="ET26" i="4"/>
  <c r="ES26" i="4"/>
  <c r="ER26" i="4"/>
  <c r="EQ26" i="4"/>
  <c r="EP26" i="4"/>
  <c r="EO26" i="4"/>
  <c r="EN26" i="4"/>
  <c r="EM26" i="4"/>
  <c r="EL26" i="4"/>
  <c r="EX26" i="4" s="1"/>
  <c r="EK26" i="4"/>
  <c r="EJ26" i="4"/>
  <c r="EC26" i="4"/>
  <c r="EB26" i="4"/>
  <c r="ED26" i="4" s="1"/>
  <c r="EW25" i="4"/>
  <c r="EV25" i="4"/>
  <c r="EU25" i="4"/>
  <c r="ET25" i="4"/>
  <c r="ES25" i="4"/>
  <c r="ER25" i="4"/>
  <c r="EQ25" i="4"/>
  <c r="EP25" i="4"/>
  <c r="EO25" i="4"/>
  <c r="EN25" i="4"/>
  <c r="EM25" i="4"/>
  <c r="EL25" i="4"/>
  <c r="EX25" i="4" s="1"/>
  <c r="EK25" i="4"/>
  <c r="EJ25" i="4"/>
  <c r="ED25" i="4"/>
  <c r="EC25" i="4"/>
  <c r="EB25" i="4"/>
  <c r="EW24" i="4"/>
  <c r="EV24" i="4"/>
  <c r="EU24" i="4"/>
  <c r="ET24" i="4"/>
  <c r="ES24" i="4"/>
  <c r="ER24" i="4"/>
  <c r="EQ24" i="4"/>
  <c r="EP24" i="4"/>
  <c r="EO24" i="4"/>
  <c r="EN24" i="4"/>
  <c r="EM24" i="4"/>
  <c r="EL24" i="4"/>
  <c r="EX24" i="4" s="1"/>
  <c r="EK24" i="4"/>
  <c r="EJ24" i="4"/>
  <c r="ED24" i="4"/>
  <c r="EC24" i="4"/>
  <c r="EB24" i="4"/>
  <c r="EW23" i="4"/>
  <c r="EV23" i="4"/>
  <c r="EU23" i="4"/>
  <c r="ET23" i="4"/>
  <c r="ES23" i="4"/>
  <c r="ER23" i="4"/>
  <c r="EQ23" i="4"/>
  <c r="EP23" i="4"/>
  <c r="EO23" i="4"/>
  <c r="EN23" i="4"/>
  <c r="EM23" i="4"/>
  <c r="EL23" i="4"/>
  <c r="EK23" i="4"/>
  <c r="EJ23" i="4"/>
  <c r="EC23" i="4"/>
  <c r="EB23" i="4"/>
  <c r="EW22" i="4"/>
  <c r="EV22" i="4"/>
  <c r="EU22" i="4"/>
  <c r="ET22" i="4"/>
  <c r="ES22" i="4"/>
  <c r="ER22" i="4"/>
  <c r="EQ22" i="4"/>
  <c r="EP22" i="4"/>
  <c r="EO22" i="4"/>
  <c r="EN22" i="4"/>
  <c r="EM22" i="4"/>
  <c r="EL22" i="4"/>
  <c r="EX22" i="4" s="1"/>
  <c r="EK22" i="4"/>
  <c r="EJ22" i="4"/>
  <c r="EC22" i="4"/>
  <c r="EB22" i="4"/>
  <c r="ED22" i="4" s="1"/>
  <c r="EW21" i="4"/>
  <c r="EV21" i="4"/>
  <c r="EU21" i="4"/>
  <c r="ET21" i="4"/>
  <c r="ES21" i="4"/>
  <c r="ER21" i="4"/>
  <c r="EQ21" i="4"/>
  <c r="EP21" i="4"/>
  <c r="EO21" i="4"/>
  <c r="EN21" i="4"/>
  <c r="EM21" i="4"/>
  <c r="EL21" i="4"/>
  <c r="EX21" i="4" s="1"/>
  <c r="EK21" i="4"/>
  <c r="EJ21" i="4"/>
  <c r="ED21" i="4"/>
  <c r="EC21" i="4"/>
  <c r="EB21" i="4"/>
  <c r="EW20" i="4"/>
  <c r="EV20" i="4"/>
  <c r="EU20" i="4"/>
  <c r="ET20" i="4"/>
  <c r="ES20" i="4"/>
  <c r="ER20" i="4"/>
  <c r="EQ20" i="4"/>
  <c r="EP20" i="4"/>
  <c r="EO20" i="4"/>
  <c r="EN20" i="4"/>
  <c r="EM20" i="4"/>
  <c r="EL20" i="4"/>
  <c r="EK20" i="4"/>
  <c r="EJ20" i="4"/>
  <c r="EC20" i="4"/>
  <c r="EB20" i="4"/>
  <c r="ED20" i="4" s="1"/>
  <c r="EW19" i="4"/>
  <c r="EV19" i="4"/>
  <c r="EU19" i="4"/>
  <c r="ET19" i="4"/>
  <c r="ES19" i="4"/>
  <c r="ER19" i="4"/>
  <c r="EQ19" i="4"/>
  <c r="EP19" i="4"/>
  <c r="EO19" i="4"/>
  <c r="EN19" i="4"/>
  <c r="EM19" i="4"/>
  <c r="EL19" i="4"/>
  <c r="EK19" i="4"/>
  <c r="EJ19" i="4"/>
  <c r="EC19" i="4"/>
  <c r="EB19" i="4"/>
  <c r="EW18" i="4"/>
  <c r="EV18" i="4"/>
  <c r="EU18" i="4"/>
  <c r="ET18" i="4"/>
  <c r="ES18" i="4"/>
  <c r="ER18" i="4"/>
  <c r="EQ18" i="4"/>
  <c r="EP18" i="4"/>
  <c r="EO18" i="4"/>
  <c r="EN18" i="4"/>
  <c r="EM18" i="4"/>
  <c r="EL18" i="4"/>
  <c r="EK18" i="4"/>
  <c r="EJ18" i="4"/>
  <c r="EC18" i="4"/>
  <c r="EC37" i="4" s="1"/>
  <c r="EB18" i="4"/>
  <c r="DT33" i="3"/>
  <c r="DJ33" i="3"/>
  <c r="CZ33" i="3"/>
  <c r="CP33" i="3"/>
  <c r="CF33" i="3"/>
  <c r="BV33" i="3"/>
  <c r="BL33" i="3"/>
  <c r="BB33" i="3"/>
  <c r="AR33" i="3"/>
  <c r="AH33" i="3"/>
  <c r="X33" i="3"/>
  <c r="N33" i="3"/>
  <c r="EW31" i="3"/>
  <c r="EV31" i="3"/>
  <c r="EU31" i="3"/>
  <c r="ET31" i="3"/>
  <c r="ES31" i="3"/>
  <c r="ER31" i="3"/>
  <c r="EQ31" i="3"/>
  <c r="EP31" i="3"/>
  <c r="EO31" i="3"/>
  <c r="EN31" i="3"/>
  <c r="EM31" i="3"/>
  <c r="EL31" i="3"/>
  <c r="EX31" i="3" s="1"/>
  <c r="EK31" i="3"/>
  <c r="EJ31" i="3"/>
  <c r="ED31" i="3"/>
  <c r="EC31" i="3"/>
  <c r="EB31" i="3"/>
  <c r="EW30" i="3"/>
  <c r="EV30" i="3"/>
  <c r="EU30" i="3"/>
  <c r="ET30" i="3"/>
  <c r="ES30" i="3"/>
  <c r="ER30" i="3"/>
  <c r="EQ30" i="3"/>
  <c r="EP30" i="3"/>
  <c r="EO30" i="3"/>
  <c r="EN30" i="3"/>
  <c r="EM30" i="3"/>
  <c r="EL30" i="3"/>
  <c r="EX30" i="3" s="1"/>
  <c r="EK30" i="3"/>
  <c r="EJ30" i="3"/>
  <c r="EC30" i="3"/>
  <c r="EB30" i="3"/>
  <c r="ED30" i="3" s="1"/>
  <c r="EW29" i="3"/>
  <c r="EV29" i="3"/>
  <c r="EU29" i="3"/>
  <c r="ET29" i="3"/>
  <c r="ES29" i="3"/>
  <c r="ER29" i="3"/>
  <c r="EQ29" i="3"/>
  <c r="EP29" i="3"/>
  <c r="EO29" i="3"/>
  <c r="EN29" i="3"/>
  <c r="EM29" i="3"/>
  <c r="EL29" i="3"/>
  <c r="EX29" i="3" s="1"/>
  <c r="EK29" i="3"/>
  <c r="EJ29" i="3"/>
  <c r="EC29" i="3"/>
  <c r="EB29" i="3"/>
  <c r="ED29" i="3" s="1"/>
  <c r="EW28" i="3"/>
  <c r="EV28" i="3"/>
  <c r="EU28" i="3"/>
  <c r="ET28" i="3"/>
  <c r="ES28" i="3"/>
  <c r="ER28" i="3"/>
  <c r="EQ28" i="3"/>
  <c r="EP28" i="3"/>
  <c r="EO28" i="3"/>
  <c r="EN28" i="3"/>
  <c r="EM28" i="3"/>
  <c r="EL28" i="3"/>
  <c r="EK28" i="3"/>
  <c r="EJ28" i="3"/>
  <c r="EC28" i="3"/>
  <c r="EB28" i="3"/>
  <c r="ED28" i="3" s="1"/>
  <c r="EW27" i="3"/>
  <c r="EV27" i="3"/>
  <c r="EU27" i="3"/>
  <c r="ET27" i="3"/>
  <c r="ES27" i="3"/>
  <c r="ER27" i="3"/>
  <c r="EQ27" i="3"/>
  <c r="EP27" i="3"/>
  <c r="EO27" i="3"/>
  <c r="EN27" i="3"/>
  <c r="EM27" i="3"/>
  <c r="EL27" i="3"/>
  <c r="EX27" i="3" s="1"/>
  <c r="EK27" i="3"/>
  <c r="EJ27" i="3"/>
  <c r="ED27" i="3"/>
  <c r="EC27" i="3"/>
  <c r="EB27" i="3"/>
  <c r="EW26" i="3"/>
  <c r="EV26" i="3"/>
  <c r="EU26" i="3"/>
  <c r="ET26" i="3"/>
  <c r="ES26" i="3"/>
  <c r="ER26" i="3"/>
  <c r="EQ26" i="3"/>
  <c r="EP26" i="3"/>
  <c r="EO26" i="3"/>
  <c r="EN26" i="3"/>
  <c r="EM26" i="3"/>
  <c r="EX26" i="3" s="1"/>
  <c r="EL26" i="3"/>
  <c r="EK26" i="3"/>
  <c r="EJ26" i="3"/>
  <c r="EC26" i="3"/>
  <c r="EB26" i="3"/>
  <c r="ED26" i="3" s="1"/>
  <c r="EW25" i="3"/>
  <c r="EV25" i="3"/>
  <c r="EU25" i="3"/>
  <c r="ET25" i="3"/>
  <c r="ES25" i="3"/>
  <c r="ER25" i="3"/>
  <c r="EQ25" i="3"/>
  <c r="EP25" i="3"/>
  <c r="EO25" i="3"/>
  <c r="EN25" i="3"/>
  <c r="EM25" i="3"/>
  <c r="EL25" i="3"/>
  <c r="EK25" i="3"/>
  <c r="EJ25" i="3"/>
  <c r="EC25" i="3"/>
  <c r="EB25" i="3"/>
  <c r="ED25" i="3" s="1"/>
  <c r="EW24" i="3"/>
  <c r="EV24" i="3"/>
  <c r="EU24" i="3"/>
  <c r="ET24" i="3"/>
  <c r="ES24" i="3"/>
  <c r="ER24" i="3"/>
  <c r="EQ24" i="3"/>
  <c r="EP24" i="3"/>
  <c r="EO24" i="3"/>
  <c r="EN24" i="3"/>
  <c r="EM24" i="3"/>
  <c r="EL24" i="3"/>
  <c r="EX24" i="3" s="1"/>
  <c r="EK24" i="3"/>
  <c r="EJ24" i="3"/>
  <c r="EC24" i="3"/>
  <c r="EB24" i="3"/>
  <c r="ED24" i="3" s="1"/>
  <c r="EW23" i="3"/>
  <c r="EV23" i="3"/>
  <c r="EU23" i="3"/>
  <c r="ET23" i="3"/>
  <c r="ES23" i="3"/>
  <c r="ER23" i="3"/>
  <c r="EQ23" i="3"/>
  <c r="EP23" i="3"/>
  <c r="EO23" i="3"/>
  <c r="EN23" i="3"/>
  <c r="EM23" i="3"/>
  <c r="EL23" i="3"/>
  <c r="EX23" i="3" s="1"/>
  <c r="EK23" i="3"/>
  <c r="EJ23" i="3"/>
  <c r="ED23" i="3"/>
  <c r="EC23" i="3"/>
  <c r="EB23" i="3"/>
  <c r="EW22" i="3"/>
  <c r="EV22" i="3"/>
  <c r="EU22" i="3"/>
  <c r="ET22" i="3"/>
  <c r="ES22" i="3"/>
  <c r="ER22" i="3"/>
  <c r="EQ22" i="3"/>
  <c r="EP22" i="3"/>
  <c r="EO22" i="3"/>
  <c r="EN22" i="3"/>
  <c r="EM22" i="3"/>
  <c r="EX22" i="3" s="1"/>
  <c r="EL22" i="3"/>
  <c r="EK22" i="3"/>
  <c r="EJ22" i="3"/>
  <c r="EC22" i="3"/>
  <c r="EB22" i="3"/>
  <c r="ED22" i="3" s="1"/>
  <c r="EW21" i="3"/>
  <c r="EV21" i="3"/>
  <c r="EU21" i="3"/>
  <c r="ET21" i="3"/>
  <c r="ES21" i="3"/>
  <c r="ER21" i="3"/>
  <c r="EQ21" i="3"/>
  <c r="EP21" i="3"/>
  <c r="EO21" i="3"/>
  <c r="EN21" i="3"/>
  <c r="EM21" i="3"/>
  <c r="EL21" i="3"/>
  <c r="EX21" i="3" s="1"/>
  <c r="EK21" i="3"/>
  <c r="EJ21" i="3"/>
  <c r="EC21" i="3"/>
  <c r="EB21" i="3"/>
  <c r="ED21" i="3" s="1"/>
  <c r="EW20" i="3"/>
  <c r="EV20" i="3"/>
  <c r="EU20" i="3"/>
  <c r="ET20" i="3"/>
  <c r="ES20" i="3"/>
  <c r="ER20" i="3"/>
  <c r="EQ20" i="3"/>
  <c r="EP20" i="3"/>
  <c r="EO20" i="3"/>
  <c r="EN20" i="3"/>
  <c r="EM20" i="3"/>
  <c r="EL20" i="3"/>
  <c r="EX20" i="3" s="1"/>
  <c r="EK20" i="3"/>
  <c r="EJ20" i="3"/>
  <c r="EC20" i="3"/>
  <c r="EB20" i="3"/>
  <c r="ED20" i="3" s="1"/>
  <c r="EW19" i="3"/>
  <c r="EV19" i="3"/>
  <c r="EU19" i="3"/>
  <c r="ET19" i="3"/>
  <c r="ES19" i="3"/>
  <c r="ER19" i="3"/>
  <c r="EQ19" i="3"/>
  <c r="EP19" i="3"/>
  <c r="EO19" i="3"/>
  <c r="EN19" i="3"/>
  <c r="EM19" i="3"/>
  <c r="EL19" i="3"/>
  <c r="EX19" i="3" s="1"/>
  <c r="EK19" i="3"/>
  <c r="EJ19" i="3"/>
  <c r="ED19" i="3"/>
  <c r="EC19" i="3"/>
  <c r="EB19" i="3"/>
  <c r="EW18" i="3"/>
  <c r="EV18" i="3"/>
  <c r="EU18" i="3"/>
  <c r="ET18" i="3"/>
  <c r="ES18" i="3"/>
  <c r="ER18" i="3"/>
  <c r="EQ18" i="3"/>
  <c r="EP18" i="3"/>
  <c r="EO18" i="3"/>
  <c r="EN18" i="3"/>
  <c r="EM18" i="3"/>
  <c r="EL18" i="3"/>
  <c r="EX18" i="3" s="1"/>
  <c r="EK18" i="3"/>
  <c r="EJ18" i="3"/>
  <c r="EC18" i="3"/>
  <c r="EC33" i="3" s="1"/>
  <c r="EB18" i="3"/>
  <c r="ED18" i="3" s="1"/>
  <c r="DT36" i="2"/>
  <c r="DJ36" i="2"/>
  <c r="CZ36" i="2"/>
  <c r="CP36" i="2"/>
  <c r="CF36" i="2"/>
  <c r="BV36" i="2"/>
  <c r="BL36" i="2"/>
  <c r="BB36" i="2"/>
  <c r="AR36" i="2"/>
  <c r="AH36" i="2"/>
  <c r="X36" i="2"/>
  <c r="N36" i="2"/>
  <c r="EW34" i="2"/>
  <c r="EV34" i="2"/>
  <c r="EU34" i="2"/>
  <c r="ET34" i="2"/>
  <c r="ES34" i="2"/>
  <c r="ER34" i="2"/>
  <c r="EQ34" i="2"/>
  <c r="EP34" i="2"/>
  <c r="EO34" i="2"/>
  <c r="EN34" i="2"/>
  <c r="EM34" i="2"/>
  <c r="EL34" i="2"/>
  <c r="EX34" i="2" s="1"/>
  <c r="EK34" i="2"/>
  <c r="EJ34" i="2"/>
  <c r="EC34" i="2"/>
  <c r="EB34" i="2"/>
  <c r="ED34" i="2" s="1"/>
  <c r="EW33" i="2"/>
  <c r="EV33" i="2"/>
  <c r="EU33" i="2"/>
  <c r="ET33" i="2"/>
  <c r="ES33" i="2"/>
  <c r="ER33" i="2"/>
  <c r="EQ33" i="2"/>
  <c r="EP33" i="2"/>
  <c r="EO33" i="2"/>
  <c r="EN33" i="2"/>
  <c r="EM33" i="2"/>
  <c r="EL33" i="2"/>
  <c r="EX33" i="2" s="1"/>
  <c r="EK33" i="2"/>
  <c r="EJ33" i="2"/>
  <c r="EC33" i="2"/>
  <c r="EB33" i="2"/>
  <c r="ED33" i="2" s="1"/>
  <c r="EW32" i="2"/>
  <c r="EV32" i="2"/>
  <c r="EU32" i="2"/>
  <c r="ET32" i="2"/>
  <c r="ES32" i="2"/>
  <c r="ER32" i="2"/>
  <c r="EQ32" i="2"/>
  <c r="EP32" i="2"/>
  <c r="EO32" i="2"/>
  <c r="EN32" i="2"/>
  <c r="EM32" i="2"/>
  <c r="EL32" i="2"/>
  <c r="EX32" i="2" s="1"/>
  <c r="EK32" i="2"/>
  <c r="EJ32" i="2"/>
  <c r="ED32" i="2"/>
  <c r="EC32" i="2"/>
  <c r="EB32" i="2"/>
  <c r="EW31" i="2"/>
  <c r="EV31" i="2"/>
  <c r="EU31" i="2"/>
  <c r="ET31" i="2"/>
  <c r="ES31" i="2"/>
  <c r="ER31" i="2"/>
  <c r="EQ31" i="2"/>
  <c r="EP31" i="2"/>
  <c r="EO31" i="2"/>
  <c r="EN31" i="2"/>
  <c r="EM31" i="2"/>
  <c r="EL31" i="2"/>
  <c r="EK31" i="2"/>
  <c r="EJ31" i="2"/>
  <c r="EC31" i="2"/>
  <c r="EB31" i="2"/>
  <c r="ED31" i="2" s="1"/>
  <c r="EW30" i="2"/>
  <c r="EV30" i="2"/>
  <c r="EU30" i="2"/>
  <c r="ET30" i="2"/>
  <c r="ES30" i="2"/>
  <c r="ER30" i="2"/>
  <c r="EQ30" i="2"/>
  <c r="EP30" i="2"/>
  <c r="EO30" i="2"/>
  <c r="EN30" i="2"/>
  <c r="EM30" i="2"/>
  <c r="EL30" i="2"/>
  <c r="EX30" i="2" s="1"/>
  <c r="EK30" i="2"/>
  <c r="EJ30" i="2"/>
  <c r="EC30" i="2"/>
  <c r="EB30" i="2"/>
  <c r="ED30" i="2" s="1"/>
  <c r="EW29" i="2"/>
  <c r="EV29" i="2"/>
  <c r="EU29" i="2"/>
  <c r="ET29" i="2"/>
  <c r="ES29" i="2"/>
  <c r="ER29" i="2"/>
  <c r="EQ29" i="2"/>
  <c r="EP29" i="2"/>
  <c r="EO29" i="2"/>
  <c r="EN29" i="2"/>
  <c r="EM29" i="2"/>
  <c r="EL29" i="2"/>
  <c r="EX29" i="2" s="1"/>
  <c r="EK29" i="2"/>
  <c r="EJ29" i="2"/>
  <c r="EC29" i="2"/>
  <c r="EB29" i="2"/>
  <c r="ED29" i="2" s="1"/>
  <c r="EW28" i="2"/>
  <c r="EV28" i="2"/>
  <c r="EU28" i="2"/>
  <c r="ET28" i="2"/>
  <c r="ES28" i="2"/>
  <c r="ER28" i="2"/>
  <c r="EQ28" i="2"/>
  <c r="EP28" i="2"/>
  <c r="EO28" i="2"/>
  <c r="EN28" i="2"/>
  <c r="EM28" i="2"/>
  <c r="EL28" i="2"/>
  <c r="EX28" i="2" s="1"/>
  <c r="EK28" i="2"/>
  <c r="EJ28" i="2"/>
  <c r="ED28" i="2"/>
  <c r="EC28" i="2"/>
  <c r="EB28" i="2"/>
  <c r="EW27" i="2"/>
  <c r="EV27" i="2"/>
  <c r="EU27" i="2"/>
  <c r="ET27" i="2"/>
  <c r="ES27" i="2"/>
  <c r="ER27" i="2"/>
  <c r="EQ27" i="2"/>
  <c r="EP27" i="2"/>
  <c r="EO27" i="2"/>
  <c r="EN27" i="2"/>
  <c r="EM27" i="2"/>
  <c r="EL27" i="2"/>
  <c r="EK27" i="2"/>
  <c r="EJ27" i="2"/>
  <c r="EC27" i="2"/>
  <c r="EB27" i="2"/>
  <c r="ED27" i="2" s="1"/>
  <c r="EW26" i="2"/>
  <c r="EV26" i="2"/>
  <c r="EU26" i="2"/>
  <c r="ET26" i="2"/>
  <c r="ES26" i="2"/>
  <c r="ER26" i="2"/>
  <c r="EQ26" i="2"/>
  <c r="EP26" i="2"/>
  <c r="EO26" i="2"/>
  <c r="EN26" i="2"/>
  <c r="EM26" i="2"/>
  <c r="EL26" i="2"/>
  <c r="EK26" i="2"/>
  <c r="EJ26" i="2"/>
  <c r="EC26" i="2"/>
  <c r="EB26" i="2"/>
  <c r="ED26" i="2" s="1"/>
  <c r="EW25" i="2"/>
  <c r="EV25" i="2"/>
  <c r="EU25" i="2"/>
  <c r="ET25" i="2"/>
  <c r="ES25" i="2"/>
  <c r="ER25" i="2"/>
  <c r="EQ25" i="2"/>
  <c r="EP25" i="2"/>
  <c r="EO25" i="2"/>
  <c r="EN25" i="2"/>
  <c r="EM25" i="2"/>
  <c r="EL25" i="2"/>
  <c r="EX25" i="2" s="1"/>
  <c r="EK25" i="2"/>
  <c r="EJ25" i="2"/>
  <c r="EC25" i="2"/>
  <c r="EB25" i="2"/>
  <c r="ED25" i="2" s="1"/>
  <c r="EW24" i="2"/>
  <c r="EV24" i="2"/>
  <c r="EU24" i="2"/>
  <c r="ET24" i="2"/>
  <c r="ES24" i="2"/>
  <c r="ER24" i="2"/>
  <c r="EQ24" i="2"/>
  <c r="EP24" i="2"/>
  <c r="EO24" i="2"/>
  <c r="EN24" i="2"/>
  <c r="EM24" i="2"/>
  <c r="EL24" i="2"/>
  <c r="EX24" i="2" s="1"/>
  <c r="EK24" i="2"/>
  <c r="EJ24" i="2"/>
  <c r="ED24" i="2"/>
  <c r="EC24" i="2"/>
  <c r="EB24" i="2"/>
  <c r="EW23" i="2"/>
  <c r="EV23" i="2"/>
  <c r="EU23" i="2"/>
  <c r="ET23" i="2"/>
  <c r="ES23" i="2"/>
  <c r="ER23" i="2"/>
  <c r="EQ23" i="2"/>
  <c r="EP23" i="2"/>
  <c r="EO23" i="2"/>
  <c r="EN23" i="2"/>
  <c r="EM23" i="2"/>
  <c r="EL23" i="2"/>
  <c r="EX23" i="2" s="1"/>
  <c r="EK23" i="2"/>
  <c r="EJ23" i="2"/>
  <c r="EC23" i="2"/>
  <c r="EB23" i="2"/>
  <c r="ED23" i="2" s="1"/>
  <c r="EW22" i="2"/>
  <c r="EV22" i="2"/>
  <c r="EU22" i="2"/>
  <c r="ET22" i="2"/>
  <c r="ES22" i="2"/>
  <c r="ER22" i="2"/>
  <c r="EQ22" i="2"/>
  <c r="EP22" i="2"/>
  <c r="EO22" i="2"/>
  <c r="EN22" i="2"/>
  <c r="EM22" i="2"/>
  <c r="EL22" i="2"/>
  <c r="EX22" i="2" s="1"/>
  <c r="EK22" i="2"/>
  <c r="EJ22" i="2"/>
  <c r="EC22" i="2"/>
  <c r="EB22" i="2"/>
  <c r="ED22" i="2" s="1"/>
  <c r="EW21" i="2"/>
  <c r="EV21" i="2"/>
  <c r="EU21" i="2"/>
  <c r="ET21" i="2"/>
  <c r="ES21" i="2"/>
  <c r="ER21" i="2"/>
  <c r="EQ21" i="2"/>
  <c r="EP21" i="2"/>
  <c r="EO21" i="2"/>
  <c r="EN21" i="2"/>
  <c r="EM21" i="2"/>
  <c r="EL21" i="2"/>
  <c r="EX21" i="2" s="1"/>
  <c r="EK21" i="2"/>
  <c r="EJ21" i="2"/>
  <c r="EC21" i="2"/>
  <c r="EB21" i="2"/>
  <c r="ED21" i="2" s="1"/>
  <c r="EW20" i="2"/>
  <c r="EV20" i="2"/>
  <c r="EU20" i="2"/>
  <c r="ET20" i="2"/>
  <c r="ES20" i="2"/>
  <c r="ER20" i="2"/>
  <c r="EQ20" i="2"/>
  <c r="EP20" i="2"/>
  <c r="EO20" i="2"/>
  <c r="EN20" i="2"/>
  <c r="EM20" i="2"/>
  <c r="EL20" i="2"/>
  <c r="EX20" i="2" s="1"/>
  <c r="EK20" i="2"/>
  <c r="EJ20" i="2"/>
  <c r="ED20" i="2"/>
  <c r="EC20" i="2"/>
  <c r="EB20" i="2"/>
  <c r="EW19" i="2"/>
  <c r="EV19" i="2"/>
  <c r="EU19" i="2"/>
  <c r="ET19" i="2"/>
  <c r="ES19" i="2"/>
  <c r="ER19" i="2"/>
  <c r="EQ19" i="2"/>
  <c r="EP19" i="2"/>
  <c r="EO19" i="2"/>
  <c r="EN19" i="2"/>
  <c r="EM19" i="2"/>
  <c r="EL19" i="2"/>
  <c r="EX19" i="2" s="1"/>
  <c r="EK19" i="2"/>
  <c r="EJ19" i="2"/>
  <c r="EC19" i="2"/>
  <c r="EB19" i="2"/>
  <c r="ED19" i="2" s="1"/>
  <c r="EW18" i="2"/>
  <c r="EV18" i="2"/>
  <c r="EU18" i="2"/>
  <c r="ET18" i="2"/>
  <c r="ES18" i="2"/>
  <c r="ER18" i="2"/>
  <c r="EQ18" i="2"/>
  <c r="EP18" i="2"/>
  <c r="EO18" i="2"/>
  <c r="EN18" i="2"/>
  <c r="EM18" i="2"/>
  <c r="EL18" i="2"/>
  <c r="EX18" i="2" s="1"/>
  <c r="EK18" i="2"/>
  <c r="EJ18" i="2"/>
  <c r="EC18" i="2"/>
  <c r="EC36" i="2" s="1"/>
  <c r="EB18" i="2"/>
  <c r="ED18" i="2" s="1"/>
  <c r="ED18" i="4" l="1"/>
  <c r="EX18" i="4"/>
  <c r="ED19" i="4"/>
  <c r="EX19" i="4"/>
  <c r="ED23" i="4"/>
  <c r="EB37" i="4"/>
  <c r="E25" i="1" s="1"/>
  <c r="EX23" i="4"/>
  <c r="EX25" i="3"/>
  <c r="ED33" i="3"/>
  <c r="EX30" i="5"/>
  <c r="EX27" i="2"/>
  <c r="EX31" i="2"/>
  <c r="EX26" i="2"/>
  <c r="EX29" i="4"/>
  <c r="EX20" i="4"/>
  <c r="ED36" i="2"/>
  <c r="DZ36" i="2"/>
  <c r="EX28" i="3"/>
  <c r="DZ33" i="3"/>
  <c r="DZ37" i="4"/>
  <c r="EX19" i="5"/>
  <c r="EX20" i="5"/>
  <c r="EX18" i="5"/>
  <c r="EX25" i="5"/>
  <c r="EB34" i="5"/>
  <c r="E26" i="1" s="1"/>
  <c r="DZ34" i="5"/>
  <c r="EX21" i="6"/>
  <c r="DZ36" i="6"/>
  <c r="EB36" i="6"/>
  <c r="E27" i="1" s="1"/>
  <c r="ED34" i="5"/>
  <c r="EB36" i="2"/>
  <c r="E23" i="1" s="1"/>
  <c r="ED18" i="6"/>
  <c r="ED36" i="6" s="1"/>
  <c r="EB33" i="3"/>
  <c r="E24" i="1" s="1"/>
  <c r="ED37" i="4" l="1"/>
  <c r="E28" i="1"/>
</calcChain>
</file>

<file path=xl/sharedStrings.xml><?xml version="1.0" encoding="utf-8"?>
<sst xmlns="http://schemas.openxmlformats.org/spreadsheetml/2006/main" count="2349" uniqueCount="311">
  <si>
    <t>Formato:</t>
  </si>
  <si>
    <t>Código: PL-F-01-3</t>
  </si>
  <si>
    <t>Fecha: Septiembre de 2014</t>
  </si>
  <si>
    <t>Programa Operativo Anual 2015</t>
  </si>
  <si>
    <t>Rev. 5</t>
  </si>
  <si>
    <t>Pág. 1 de 1</t>
  </si>
  <si>
    <t>A. Marco Institucional y de la Unidad Académica o Administrativa , Objetivos Particulares.</t>
  </si>
  <si>
    <t>Nombre de la Unidad:</t>
  </si>
  <si>
    <t>Fecha:</t>
  </si>
  <si>
    <t>Institucional</t>
  </si>
  <si>
    <t>Unidad Académica o Administrativa</t>
  </si>
  <si>
    <t>Misión</t>
  </si>
  <si>
    <t>Visión</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</si>
  <si>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</si>
  <si>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</si>
  <si>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Brindar a los estudiantes una formación integral de calidad basada en competencias profesionales, congruente con las demandas regionales, nacionales e internacionales de las Tecnologías de la información, que les permita construir soluciones tecnológicas innovadoras que coadyuven al mejoramiento del entorno donde se desempeñen.</t>
  </si>
  <si>
    <t>Ser la ingeniería más reconocida de la institución, región y país, por la formación integral de los estudiantes en el desarrollo de competencias profesionales, tecnología e innovación, cubriendo las demandas nacionales e internacionales actuales y futuras de las Tecnologías de la Información.</t>
  </si>
  <si>
    <t>Políticas Institucionales</t>
  </si>
  <si>
    <t>Función</t>
  </si>
  <si>
    <t>Autoevaluación</t>
  </si>
  <si>
    <t>* En congruencia con los lineamientos establecidos en el Manual de Espacios Educativos del Subsistema de Universidades Politécnicas, se pretende desarrollar los espacios físicos propicios y pertinentes al modelo educativo para atender las necesidades vocacionales de la creciente demanda de alumnos de nuevo ingreso, así como las necesidades de recursos humanos competentes que requiere el sector productivo de bienes y servicios. 
* La UPT orienta sus esfuerzos de gestión hacia la construcción de edificios de docencia, talleres, laboratorios y de apoyo académico, que cuenten con el equipamiento y mobiliario adecuado, sin descuidar la infraestructura destinada a fortalecer la formación integral de los estudiantes ni los espacios para la práctica deportiva y la expresión artístico-cultural en sus diferentes manifestaciones.</t>
  </si>
  <si>
    <t>* Proveer servicios educativos de alta calidad para la formación de recursos humanos dirigidos hacia el desarrollo del conocimiento de  frontera.</t>
  </si>
  <si>
    <t>* Dado los resultados obtenidos en el FODA podemos entonces mencionar que  existen condiciones favorables para el programa educativo, las debilidades que se observan pueden ser cubiertas con una buena planeación estratégica.</t>
  </si>
  <si>
    <t>Objetivos del Plan Estatal relacionados con la Unidad Académica o Administrativa</t>
  </si>
  <si>
    <t>FODA</t>
  </si>
  <si>
    <t>Fortalezas</t>
  </si>
  <si>
    <t>Oportunidades</t>
  </si>
  <si>
    <t>* En congruencia con los lineamientos establecidos en el Manual de Espacios Educativos del Subsistema de Universidades Politécnicas, se pretende desarrollar los espacios físicos propicios y pertinentes al modelo educativo para atender las necesidades vocacionales de la creciente demanda de alumnos de nuevo ingreso, así como las necesidades de recursos humanos competentes que requiere el sector productivo de bienes y servicios.
* La UPT orienta sus esfuerzos de gestión hacia la construcción de edificios de docencia, talleres, laboratorios y de apoyo académico, que cuenten con el equipamiento y mobiliario adecuado, sin descuidar la infraestructura destinada a fortalecer la formación integral de los estudiantes ni los espacios para la práctica deportiva y la expresión artístico-cultural en sus diferentes manifestaciones.</t>
  </si>
  <si>
    <t xml:space="preserve"> Reciente creación
 Educación basada en competencias
 Nuevo enfoque curricular
 Planes homologados
 Tiempo de terminación de carrera
 Titulación automática
 Vinculación del  sector productivo
 Planta académica
 Equipamiento
 Apoyos estatales y federales para el desarrollo del conocimiento de frontera
 Mapa curricular actualizado
</t>
  </si>
  <si>
    <t xml:space="preserve"> Infraestructura
 Bibliografía
 Perfil de ingreso del estudiante 
 Nula difusión de la orientación del enfoque 
 Plantilla docente no certificada
 Manejo de otro idioma alumno-docente
 Vinculación con cuerpos académicos
 Poca demanda  por el exceso de competencia local
 Comunicación interna
 Organización por múltiples actividades asignadas
 Exceso de docentes compartidos
 Requiere gran inversión de capital intelectual
</t>
  </si>
  <si>
    <t>Objetivos del PID relacionados con la función de la Unidad Académica o Administrativa</t>
  </si>
  <si>
    <t xml:space="preserve"> Debilidades                 </t>
  </si>
  <si>
    <t>Amenazas</t>
  </si>
  <si>
    <t>• Asegurar la calidad de los programas educativos a través de corregir las desviaciones en la aplicación del modelo educativo EBC.
• Fortalecer las acciones de acompañamiento a los estudiantes.
• Formular de manera conjunta acciones de transferencia de tecnologías con industrias de la región.</t>
  </si>
  <si>
    <t> Reciente creación
 Educación basada en competencias
 Nuevo enfoque curricular
 Planes homologados
 Tiempo de terminación de carrera
 Titulación automática
 Vinculación del  sector productivo
 Planta académica
 Equipamiento
 Apoyos estatales y federales para el desarrollo del conocimiento de frontera
 Mapa curricular actualizado</t>
  </si>
  <si>
    <t>El presupuesto no solo depende de la institución.
Los fondos en algunas ocasiones no se pueden ejercer. 
Los proveedores tiene tiempos de respuesta que en ocasiones no solucionan la problemática real del PE.</t>
  </si>
  <si>
    <t>Objetivos particulares del POA</t>
  </si>
  <si>
    <t>Presupuesto</t>
  </si>
  <si>
    <t xml:space="preserve">Objetivo 1: </t>
  </si>
  <si>
    <t> Fortalecer la aplicación del Modelo Educativo EBC para mejorar el aprendizaje significativo de los estudiantes</t>
  </si>
  <si>
    <t>Objetivo 2:</t>
  </si>
  <si>
    <t>Capacitación docente en áreas de especialidad para el beneficio de los alumnos</t>
  </si>
  <si>
    <t>Objetivo 3:</t>
  </si>
  <si>
    <t>Fortalecer los laboratorios a través de su actualizacion y creación para mejorar el aprendizaje de los estudiantes.</t>
  </si>
  <si>
    <t>Objetivo 4:</t>
  </si>
  <si>
    <t>Fortalecer el desarrollo de competencias específicas de docentes y alumnos , a través de congresos, concursos, actividades extracurriculares , entre otras para mejorar el aprendizaje y la formación integral  de los estudiantes.</t>
  </si>
  <si>
    <t>Objetivo 5:</t>
  </si>
  <si>
    <t>Realizar las actividades administrativas del P.E  mediante la  disposisión  de infraestructura y consumibles para realizar las actividades oportunamente.</t>
  </si>
  <si>
    <t>Total Presupuesto</t>
  </si>
  <si>
    <t>Elaboró</t>
  </si>
  <si>
    <t>Visto Bueno</t>
  </si>
  <si>
    <t>Mtro. Carlos David Moctezuma Ortiz 
Director de Ingeniería en Tecnologías de la Información</t>
  </si>
  <si>
    <t>M.C.C. Luis Álvarez Ochoa
Secretario Académico</t>
  </si>
  <si>
    <t xml:space="preserve">Formato:                      
                                    </t>
  </si>
  <si>
    <t>Código:  PL-F-01-3</t>
  </si>
  <si>
    <t>Anexo B. Objetivos Particulares, Metas , Calendarización, Seguimiento y Evaluación de acciones por cada objetivo.</t>
  </si>
  <si>
    <t>Nombre de la Unidad: Ingeniería en Tecnologías de la Información</t>
  </si>
  <si>
    <t>Area :   Programa Educativo de Ingeniería  Tecnologías de la Información</t>
  </si>
  <si>
    <t>Objetivo Particular 1: Fortalecer la aplicación del Modelo Educativo EBC para mejorar el aprendizaje significativo de los estudiantes</t>
  </si>
  <si>
    <t xml:space="preserve">NOMBRE DEL  EJECUTOR DEL OBJETIVO : </t>
  </si>
  <si>
    <t xml:space="preserve">PUESTO DEL EJECUTOR: </t>
  </si>
  <si>
    <t>FECHA DE INICIAL:  ENERO</t>
  </si>
  <si>
    <t>FECHA DE FINAL: DICIEMBRE</t>
  </si>
  <si>
    <t xml:space="preserve">Mtro. Carlos David Moctezuma Ortiz </t>
  </si>
  <si>
    <t>Director</t>
  </si>
  <si>
    <t>Meta</t>
  </si>
  <si>
    <t>Acción</t>
  </si>
  <si>
    <t>Usuarios y Beneficiarios</t>
  </si>
  <si>
    <t>Beneficios Esperados</t>
  </si>
  <si>
    <t>Fecha</t>
  </si>
  <si>
    <t>ENERO</t>
  </si>
  <si>
    <t>FEBRERO</t>
  </si>
  <si>
    <t>MARZO</t>
  </si>
  <si>
    <t>ABRIL</t>
  </si>
  <si>
    <t>MAYO</t>
  </si>
  <si>
    <t>JUNIO</t>
  </si>
  <si>
    <t>JULIO</t>
  </si>
  <si>
    <t>AGOSTO</t>
  </si>
  <si>
    <t>SEPTIEMBRE</t>
  </si>
  <si>
    <t>OCTUBRE</t>
  </si>
  <si>
    <t>NOVIEMBRE</t>
  </si>
  <si>
    <t>DICIEMBRE</t>
  </si>
  <si>
    <t>TOTAL DE PRESUPUESTO</t>
  </si>
  <si>
    <t>Evaluación Anual</t>
  </si>
  <si>
    <t>Situación de la Acción</t>
  </si>
  <si>
    <t>Inicial</t>
  </si>
  <si>
    <t>Final</t>
  </si>
  <si>
    <t>P</t>
  </si>
  <si>
    <t>E</t>
  </si>
  <si>
    <t>Evidencia</t>
  </si>
  <si>
    <t>Logros</t>
  </si>
  <si>
    <t>Limitaciones</t>
  </si>
  <si>
    <t>Programado</t>
  </si>
  <si>
    <t>Ejercido</t>
  </si>
  <si>
    <t>Saldo</t>
  </si>
  <si>
    <t>Concepto</t>
  </si>
  <si>
    <t>Partida presupuestal</t>
  </si>
  <si>
    <t>Valor</t>
  </si>
  <si>
    <t>Reprogramar</t>
  </si>
  <si>
    <t>Eliminar</t>
  </si>
  <si>
    <t>Partida Ejercida</t>
  </si>
  <si>
    <t>D</t>
  </si>
  <si>
    <t>F</t>
  </si>
  <si>
    <t>%</t>
  </si>
  <si>
    <t>Justificacion</t>
  </si>
  <si>
    <t>Partida</t>
  </si>
  <si>
    <t>Enero</t>
  </si>
  <si>
    <t>Febrero</t>
  </si>
  <si>
    <t>Marzo</t>
  </si>
  <si>
    <t>Abril</t>
  </si>
  <si>
    <t>Mayo</t>
  </si>
  <si>
    <t>Junio</t>
  </si>
  <si>
    <t>Julio</t>
  </si>
  <si>
    <t>Agosto</t>
  </si>
  <si>
    <t>Septiembre</t>
  </si>
  <si>
    <t>Octubre</t>
  </si>
  <si>
    <t>Noviembre</t>
  </si>
  <si>
    <t>Diciembre</t>
  </si>
  <si>
    <t>Anual</t>
  </si>
  <si>
    <t>Capacitar al 100% de la planta docente en el desarrollo de estrategias de evaluación y tutorias en EBC</t>
  </si>
  <si>
    <t>Solicitar un taller de capacitación en E y T en EBC</t>
  </si>
  <si>
    <t>Docentes y alumnos</t>
  </si>
  <si>
    <t>Que los docentes se preparen y actualicen en el modelo EBC y que utilicen el modelo con los alumnos</t>
  </si>
  <si>
    <t>x</t>
  </si>
  <si>
    <t xml:space="preserve"> Capacitación </t>
  </si>
  <si>
    <t>Ejecutar taller</t>
  </si>
  <si>
    <t>Evaluar taller</t>
  </si>
  <si>
    <t>Incribir al 100% de los profesores de nuevo ingreso al diplomado en línea de EBC</t>
  </si>
  <si>
    <t>Solicitar la inscripción de todos los profesores de nuevo ingreso al diplomado en línea de EBC</t>
  </si>
  <si>
    <t>Que los docentes se preparen y actualicen en temas de actualidad y especialidad en el area de tecnologías de información</t>
  </si>
  <si>
    <t xml:space="preserve">lista de maestro de nuevo ingreso </t>
  </si>
  <si>
    <t>Ejecutar diplomado</t>
  </si>
  <si>
    <t>Monitorear diplomado</t>
  </si>
  <si>
    <t>Evaluar diplomado</t>
  </si>
  <si>
    <t>Agsoto</t>
  </si>
  <si>
    <t>Que al menos el 80% de los profesores de TI aprueben el diplomado en línea de EBC</t>
  </si>
  <si>
    <t>Dar seguimiento a los profesores que no terminaron el diplomado en linea de EBC</t>
  </si>
  <si>
    <t xml:space="preserve">Que los docentes </t>
  </si>
  <si>
    <t xml:space="preserve"> Viaticos </t>
  </si>
  <si>
    <t>Monitorear que todos los profesores lleven a cabo las actividades del diplomado en línea EBC</t>
  </si>
  <si>
    <t>Dar seguimiento a las estancias y estadias de los alumnos</t>
  </si>
  <si>
    <t xml:space="preserve">Monitorear  la ejecución de las estancias por parte del asesor interno, al menos dos veces por cuatrimestre		
</t>
  </si>
  <si>
    <t>Monitorear la ejecución de las estadias por parte del asesor interno, al menos dos veces por cuatrimestre.</t>
  </si>
  <si>
    <t>SUB - TOTAL</t>
  </si>
  <si>
    <r>
      <rPr>
        <b/>
        <u/>
        <sz val="12"/>
        <color indexed="8"/>
        <rFont val="Tahoma"/>
        <family val="2"/>
      </rPr>
      <t>Nota</t>
    </r>
    <r>
      <rPr>
        <sz val="12"/>
        <color indexed="8"/>
        <rFont val="Tahoma"/>
        <family val="2"/>
      </rPr>
      <t xml:space="preserve">: Llene este formato por cada objetivo particular definido :  </t>
    </r>
    <r>
      <rPr>
        <b/>
        <sz val="12"/>
        <color indexed="8"/>
        <rFont val="Tahoma"/>
        <family val="2"/>
      </rPr>
      <t>P = Planificado, E = Ejecutado; Evidencia en electrónico (E)   en documento (D) y ó (F) fisica</t>
    </r>
  </si>
  <si>
    <t>Revisa</t>
  </si>
  <si>
    <t>Ejecuta</t>
  </si>
  <si>
    <t>Objetivo Particular 1: Capacitación docentes y alumnos en áreas de certificacion y especialidad para el beneficio de los docentes y los alumnos</t>
  </si>
  <si>
    <t>Capacitación  al personal docente</t>
  </si>
  <si>
    <t>Solicitar cotizaciones con empresas e instituciones que ofrescan capacitaciones</t>
  </si>
  <si>
    <t>Docentes y Alumnos</t>
  </si>
  <si>
    <t>Que los docentes conozcan las nuevas tecnologías de sus áreas de interés y/o especialidad, y reciban capacitación en ellas para poder transmitirla a los alumnos</t>
  </si>
  <si>
    <t>Ejecutar capacitaciones en áreas específicas de TI</t>
  </si>
  <si>
    <t>Capacitación</t>
  </si>
  <si>
    <t>Ejecutar capacitaciones en temas generales (nuevas tecnologías, métodos de enseñanza)</t>
  </si>
  <si>
    <t>Hacer un seguimiento de la asistencia, desempeño y mejora de los docentes durante el curso</t>
  </si>
  <si>
    <t>Apoyar la capacitación de docentes en áreas de especialidad de alto nivel (maestría)</t>
  </si>
  <si>
    <t>Seleccionar a los docentes de acuerdo a su nivel de conocimientos, disponibilidad y desempeño para apoyarlos en una capacitación de nivel posgrado (maestría)</t>
  </si>
  <si>
    <t>Que los docentes seleccionados obtengan el perfil y la capacitacion adecuada para impartir con mayor calidad la catedra dentro del PE</t>
  </si>
  <si>
    <t>Realizar el convenio correspondiente con al abogado general para determinar el apoyo correspondiente a su maestria</t>
  </si>
  <si>
    <t>Otorgar incentivo a los docentes en capacitación</t>
  </si>
  <si>
    <t>Becas y otras ayudas para programas de capacitación</t>
  </si>
  <si>
    <t>Hacer un seguimiento de la asistencia, desempeño y mejora del docentes durante el curso</t>
  </si>
  <si>
    <t>Realizar 3 Cursos de capacitación</t>
  </si>
  <si>
    <t>Curso de capacitación para el manejo adecuado de nuevas tecnologias</t>
  </si>
  <si>
    <t>PE</t>
  </si>
  <si>
    <t>Que los alumnos, docentes e investigadores cuenten con los conocimientos adecuados para el desarrollo de habilidades en Tecnologìas de la Información</t>
  </si>
  <si>
    <t>Curso de capacitación de programacion avanzada y desarrollo para moviles</t>
  </si>
  <si>
    <t>Cursos de capacitación de tópicos espécificos de tecnologias de la información</t>
  </si>
  <si>
    <t>Objetivo Particular 2: Fortalecer los laboratorios a través de su actualizacion y creación para mejorar el aprendizaje de los estudiantes.</t>
  </si>
  <si>
    <t>Actualizar y modernizar al 100%  los laboratorios de cómputo  y capacitación del personal a cargo</t>
  </si>
  <si>
    <t>Verificar que los laboratorios cuenten con perifericos, consumibles y software recientes asi como una infraestructura adecuada para el buen funcionamiento de los mismos.</t>
  </si>
  <si>
    <t>Equipo de computo siempre actualizado</t>
  </si>
  <si>
    <t>Realizar cotizaciones para adquirir perifericos, consumibles y software recientes, así como infraestructura adecuada.</t>
  </si>
  <si>
    <t>Aquirir perifericos, consumibles y software recientes, así como infraestructura adecuada.</t>
  </si>
  <si>
    <t>Instalación, reparación y mantenimiento de equipo de cómputo y tecnología de la información</t>
  </si>
  <si>
    <t>Instalación de perifericos, consumibles y software, asi como infraestructura adecuada.</t>
  </si>
  <si>
    <t>Capacitación del personal de laboratorios en áreas específicas requeridas para el funcionamiento y mantenimiento de los laboratorios</t>
  </si>
  <si>
    <t>Mantener al 100%  la infraestructura de los laboratorios especializados de PE</t>
  </si>
  <si>
    <t>Verificar que los materiales de los laboratorios estén en buen estado, asi como la infraestructura.</t>
  </si>
  <si>
    <t>Alumnos y docentes utilizarán laboratorios en perfecto estado</t>
  </si>
  <si>
    <t>Realizar cotizaciones para adquirir material de laboratorio, asi como materiales para la infraestructura.</t>
  </si>
  <si>
    <t>Adqurir materiales de laboratorio, y materiales para la infraestructura.</t>
  </si>
  <si>
    <t>Instalación de materiales de laboratorio, materiales para la infraestructura y mano de obra</t>
  </si>
  <si>
    <t>Adecuar  el laboratorio de arquitectura de computadoras</t>
  </si>
  <si>
    <t>Realizar cotizaciones para el material del laboratorio de Arquitectura de Computadoras</t>
  </si>
  <si>
    <t>Alumnos mejor preparados en arquitectura de computadoras</t>
  </si>
  <si>
    <t>Adquirir materiales de laboratorio de Arquitectura de Computadoras</t>
  </si>
  <si>
    <t>Adecuar el laboratorio de Arquitectura de Computadoras</t>
  </si>
  <si>
    <t>Crear un  laboratorio de moviles</t>
  </si>
  <si>
    <t>Realizar cotizaciones para el material del laboratorio de edificios inteligentes</t>
  </si>
  <si>
    <t>Alumnos, docentes e investigadores podrán participar en proyectos que necesiten de tecnologías de punta en el tema moviles</t>
  </si>
  <si>
    <t>Adquirir materiales de laboratorio de edificios inteligentes</t>
  </si>
  <si>
    <t>Implantar el laboratorio de edificios inteligentes</t>
  </si>
  <si>
    <t>A nexo B. Objetivos Particulares, Metas , Calendarización, Seguimiento y Evaluación de acciones por cada objetivo.</t>
  </si>
  <si>
    <t>Objetivo partícular 3: Fortalecer el desarrollo de competencias específicas de docentes y alumnos , a través de congresos, concursos, actividades extracurriculares , entre otras para mejorar el aprendizaje y la formación integral  de los estudiantes.</t>
  </si>
  <si>
    <t>Realizar 3 Concursos</t>
  </si>
  <si>
    <t>Concurso de Redes de Computadoras</t>
  </si>
  <si>
    <t>Alumnos del PE</t>
  </si>
  <si>
    <t>Incentivar a los alumnos al aprendizaje continuo y a demostrar las competencias adquiridas</t>
  </si>
  <si>
    <t>Refacciones y accesorios menores de equipo de cómputo y tecnologías de la información</t>
  </si>
  <si>
    <t>Concurso de programación</t>
  </si>
  <si>
    <t>Concurso de ensamble</t>
  </si>
  <si>
    <t>Realizar 2 Eventos sociales</t>
  </si>
  <si>
    <t>Graduación de la segunda generación de TI</t>
  </si>
  <si>
    <t>Fomentar el trabajo en equipo, la unidad del PE, asi comoacercar las nuevas tecnologias y tendencias en el desarrollo de software</t>
  </si>
  <si>
    <t>Evento de Integración de TI</t>
  </si>
  <si>
    <t>Gastos de orden social y cultural</t>
  </si>
  <si>
    <t>Congreso de TI</t>
  </si>
  <si>
    <t>Congresos y convenciones</t>
  </si>
  <si>
    <t>Realizar 3 Actividades Extracurriculares</t>
  </si>
  <si>
    <t>Tarde mexicana del 16 de septiembre</t>
  </si>
  <si>
    <t>Alumnos del PE
Profesores del PE
Personal administrativo del PE</t>
  </si>
  <si>
    <t xml:space="preserve">Fomentar el trabajo en equipo, la integración de los alumnos al PE, </t>
  </si>
  <si>
    <t>Celebración de día de muertos 2 de noviembre</t>
  </si>
  <si>
    <t xml:space="preserve">Posada del PE </t>
  </si>
  <si>
    <t>Otorgar apoyos a estudiantes destacados en actividades para el programa educativo y la Universidad</t>
  </si>
  <si>
    <t>Visitas grupales a congresos, empresas y eventos</t>
  </si>
  <si>
    <t xml:space="preserve">Fomentar el trabajo en equipo, la unidad del PE, asi como la creación y desarrollo de software </t>
  </si>
  <si>
    <t>Becas a estudiantes en actividades de desarrollo de software para el PE y la Universidad</t>
  </si>
  <si>
    <t>Otros Subsidios</t>
  </si>
  <si>
    <t>Nombre de la Unidad: Secretaria Academica</t>
  </si>
  <si>
    <t>Objetivo partícular 4: Realizar las actividades administrativas del P.E  mediante la  disposisión  de infraestructura y consumibles para realizar las actividades oportunamente.</t>
  </si>
  <si>
    <t>Adquirir el 100% de Papelería necesaria para realziar las actividades del P.E</t>
  </si>
  <si>
    <t>Artículos de papelería para uso de la dirección y secretarias</t>
  </si>
  <si>
    <t>Poder desarrollar las actividades administrativas del PE de TI</t>
  </si>
  <si>
    <t>Materiales, útiles y equipos menores de oficina</t>
  </si>
  <si>
    <t>Artículos de papelería para uso de los docentes</t>
  </si>
  <si>
    <t>Artículos de papelería para uso de los laboratorios</t>
  </si>
  <si>
    <t>Adquirir el 100% de los consumibles necesarios para realziar las actividades del P.E</t>
  </si>
  <si>
    <t>Consumibles para uso de la dirección y secretarias</t>
  </si>
  <si>
    <t>Consumibles para uso de los docentes</t>
  </si>
  <si>
    <t>Consumibles para uso de los laboratorios</t>
  </si>
  <si>
    <t>Proporcionar el 100% de mantenimineto necesario a la Infraestructura del P.E</t>
  </si>
  <si>
    <t>Mantenimiento de salones</t>
  </si>
  <si>
    <t>Muebles de oficina y estantería</t>
  </si>
  <si>
    <t>Mantenimiento de los cubículos para docentes</t>
  </si>
  <si>
    <t>Mantenimiento de la dirección y área de las secretarias</t>
  </si>
  <si>
    <t>Solicitar el 100% de los productos de cafeteria para realizar las actividades del P.E y viaticos correspondientes a actividades de gestion y promocion de la universidad</t>
  </si>
  <si>
    <t>Para reuniones de academia</t>
  </si>
  <si>
    <t>Materiales, útiles y equipos menores de tecnologías de la información y comunicaciones</t>
  </si>
  <si>
    <t>Cursos y talleres</t>
  </si>
  <si>
    <t>Viaticos</t>
  </si>
  <si>
    <t>Adecuacion de sala de maestros</t>
  </si>
  <si>
    <t xml:space="preserve">Enero </t>
  </si>
  <si>
    <t>Material para impresión</t>
  </si>
  <si>
    <t>Materiales, útiles y equipos menores de de TIC's</t>
  </si>
  <si>
    <t>Impresión de invitaciones</t>
  </si>
  <si>
    <t>Material Impreso e información digital</t>
  </si>
  <si>
    <t>Compra de procuctos alimenticios</t>
  </si>
  <si>
    <t>Productos alimenticios para personas</t>
  </si>
  <si>
    <t>Servicios de consultoria Administrativa</t>
  </si>
  <si>
    <t>Asistencia al diplimado</t>
  </si>
  <si>
    <t>Pasajes terrestre</t>
  </si>
  <si>
    <t>Pág. 1 de 2</t>
  </si>
  <si>
    <t>ENERO -- 2015</t>
  </si>
  <si>
    <t>SECRETARIA ACADEMICA                                   P.E. Tecnologías de la Información</t>
  </si>
  <si>
    <t>X</t>
  </si>
  <si>
    <t>el diplomado en EBC, lo tomaron 2 docentes</t>
  </si>
  <si>
    <t>Monitoreo de las estancias y estadias</t>
  </si>
  <si>
    <t>Adquisición de articulos de papeleria</t>
  </si>
  <si>
    <t>Se revisan los salones, cubiculos y areas administrativas al finalizar cada cuatrimestre</t>
  </si>
  <si>
    <t>Adquisición de nescafe, azuca, aguas, etc asi como los viaticos correspondientes  a diferentes comisiones</t>
  </si>
  <si>
    <t>se coloco panatalla inteligente y cañon de tiro corto</t>
  </si>
  <si>
    <t>Se planea que para noviembre se adquiera moviliario para sala</t>
  </si>
  <si>
    <t>Adquisición de consumibles</t>
  </si>
  <si>
    <t>se reprograma para el mes agosto, debido a que no se acompletaban los grupos</t>
  </si>
  <si>
    <t>se realiza el cuncurso de redes 60 equipos de tres alumnos, donde se premiaron a 3 equipos, los primeros en terminar.</t>
  </si>
  <si>
    <t>se reprograma para el mes de noviembre</t>
  </si>
  <si>
    <t>se inprimen los tabloides</t>
  </si>
  <si>
    <t xml:space="preserve">Graduación de 84 alumnos </t>
  </si>
  <si>
    <t>Graduación de 5 alumnos</t>
  </si>
  <si>
    <t>Graduación de 21 alumnos</t>
  </si>
  <si>
    <t>El congreso se realiza para el mes de noviembre</t>
  </si>
  <si>
    <t>Reunion de academia</t>
  </si>
  <si>
    <t xml:space="preserve">Se visita a la Universidad Iberoamericana de Mexico, donde asistieron 43 alumnos; T-Systems mexico S.A de C.V en la Puebla, asistieron 56 alumnos; Coca - cola FEMSA en Veracruz, asitieron 43 alumnos; </t>
  </si>
  <si>
    <t>Asistieron alumnos a la empresa MetroRed - Cablecom en Tlaxcala, asitieron 27 alumnos; Museo de ciencia y tecnologia en Veracruz, con 74 alumnos</t>
  </si>
  <si>
    <t xml:space="preserve"> Escuela Primaria Felipe Santiago Xicohtencatl, Asisten 35 alumnos</t>
  </si>
  <si>
    <t>No hubo  visitas por inicio de cuatrimestre</t>
  </si>
  <si>
    <t xml:space="preserve">Central  de Termoelectrica Laguna Verde en Veracruz, asitieron 49 alumnos; Cinema City, Tlaxcala, asitieron 48 aumnos; </t>
  </si>
  <si>
    <t xml:space="preserve">Museo de Ciencia de la UNAM, Mexico, asistieron 20 alumnos; Aldea Digital 2015 Telmex, Mexico, asitieron 135 alumnos; </t>
  </si>
  <si>
    <t>T-Systems mexico S.A de C.V en la Puebla, asistieron 25 alumnos; Pononcia denominada " como prepararme par aun proceso de reclutamiento" donde asistieron aprox 300 alumnos</t>
  </si>
  <si>
    <t>Asistencia al curso  denominado la importancia d elos valores en la vida personal y el campo laboral y asitieron 150 alumnos; Couch y liderzgo asiiteron 150 alumnos en la sal audiovisual d ela UPTx</t>
  </si>
  <si>
    <t>Verificación y adquisición de perofericos que se requieran</t>
  </si>
  <si>
    <t>Adquisición de perifericos</t>
  </si>
  <si>
    <t>instalación de perifericos</t>
  </si>
  <si>
    <t>peronal capacitado</t>
  </si>
  <si>
    <t>Adquisicion de perofericos</t>
  </si>
  <si>
    <t>Adquisición, instación de materiales requeridos de laboratorio</t>
  </si>
  <si>
    <t>se cuenta con personal capacitado</t>
  </si>
  <si>
    <t>Se realizaron las cotizaciones para dquirir los materiales</t>
  </si>
  <si>
    <t>No se realizan adecuaciones en el laboratorio, debido a la falta de presupuesto</t>
  </si>
  <si>
    <t>Interacción humano, computadora, assitieron 10 docentes y fuen en el LANI</t>
  </si>
  <si>
    <t>Solicitud de cotización</t>
  </si>
  <si>
    <t>Evaluacion del desempeño de la evaluación</t>
  </si>
  <si>
    <t>Se metio salicitud para cursar una maestria y fuesen apoyados economicamnete , y  no fue autoirzado</t>
  </si>
  <si>
    <t>Se va a elimniar por falta de autorizacion presupeustal</t>
  </si>
  <si>
    <t>Se va a realizar la capcitación para el mes de agosto , ya que van a colocar pizarrones intelijentes y cañones de tiro corto.</t>
  </si>
  <si>
    <t>Capacitación en EBC a 2 docentes de nuevo ingreso</t>
  </si>
  <si>
    <t>Evaluacion del curso</t>
  </si>
  <si>
    <t>Monitore del curso</t>
  </si>
  <si>
    <t>asitencia al curso</t>
  </si>
  <si>
    <t>Evaluación del curso</t>
  </si>
  <si>
    <t>Monitoreo</t>
  </si>
  <si>
    <t>Asistencia al curso</t>
  </si>
  <si>
    <t>Se considera realizar las cotizaciones y adquirir los materiales para septiembre</t>
  </si>
  <si>
    <t>5 chicos estan recibiendo una beca por parte de la universidad, 3 de ellos son exalumnos y 2 alumnos, quienes estan desarrollando sofware</t>
  </si>
  <si>
    <t xml:space="preserve">5 chicos estan recibiendo una beca por parte de la universidad, 3 de ellos son exalumnos y 2 alumnos, quienes estan desarrollando sofware, asi como una alumna recibio una beca a E.U.A Proyecta 10 MIL </t>
  </si>
  <si>
    <t>RO =( AR/AP)*100</t>
  </si>
  <si>
    <t>ACCIONES REALIZADAS /ACCIONES PROGRAMADAS*100</t>
  </si>
  <si>
    <t>Verificación y adquisición de perifericos que se requieran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</si>
</sst>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_-* #,##0.00\ _€_-;\-* #,##0.00\ _€_-;_-* &quot;-&quot;??\ _€_-;_-@_-"/>
    <numFmt numFmtId="165" formatCode="_-* #,##0.00\ &quot;€&quot;_-;\-* #,##0.00\ &quot;€&quot;_-;_-* &quot;-&quot;??\ &quot;€&quot;_-;_-@_-"/>
  </numFmts>
  <fonts count="27">
    <font>
      <sz val="11"/>
      <color indexed="8"/>
      <name val="Calibri"/>
      <charset val="134"/>
    </font>
    <font>
      <b/>
      <sz val="14"/>
      <color indexed="8"/>
      <name val="Arial"/>
      <family val="2"/>
    </font>
    <font>
      <b/>
      <sz val="16"/>
      <color indexed="8"/>
      <name val="Tahoma"/>
      <family val="2"/>
    </font>
    <font>
      <b/>
      <sz val="14"/>
      <color indexed="8"/>
      <name val="Tahoma"/>
      <family val="2"/>
    </font>
    <font>
      <b/>
      <sz val="12"/>
      <color indexed="8"/>
      <name val="Tahoma"/>
      <family val="2"/>
    </font>
    <font>
      <b/>
      <sz val="11"/>
      <color indexed="8"/>
      <name val="Tahoma"/>
      <family val="2"/>
    </font>
    <font>
      <b/>
      <sz val="9"/>
      <color indexed="8"/>
      <name val="Tahoma"/>
      <family val="2"/>
    </font>
    <font>
      <sz val="9"/>
      <color indexed="8"/>
      <name val="Tahoma"/>
      <family val="2"/>
    </font>
    <font>
      <b/>
      <u/>
      <sz val="12"/>
      <color indexed="8"/>
      <name val="Tahoma"/>
      <family val="2"/>
    </font>
    <font>
      <b/>
      <u/>
      <sz val="8"/>
      <color indexed="8"/>
      <name val="Tahoma"/>
      <family val="2"/>
    </font>
    <font>
      <b/>
      <sz val="10"/>
      <color indexed="8"/>
      <name val="Tahoma"/>
      <family val="2"/>
    </font>
    <font>
      <b/>
      <sz val="10"/>
      <color indexed="8"/>
      <name val="Calibri"/>
      <family val="2"/>
    </font>
    <font>
      <b/>
      <sz val="24"/>
      <color indexed="8"/>
      <name val="Arial"/>
      <family val="2"/>
    </font>
    <font>
      <b/>
      <sz val="20"/>
      <color indexed="8"/>
      <name val="Tahoma"/>
      <family val="2"/>
    </font>
    <font>
      <b/>
      <sz val="11"/>
      <color indexed="8"/>
      <name val="Calibri"/>
      <family val="2"/>
    </font>
    <font>
      <b/>
      <sz val="6.5"/>
      <color indexed="8"/>
      <name val="Tahoma"/>
      <family val="2"/>
    </font>
    <font>
      <sz val="11"/>
      <color indexed="8"/>
      <name val="Palatino Linotype"/>
      <family val="1"/>
    </font>
    <font>
      <b/>
      <sz val="8"/>
      <color indexed="8"/>
      <name val="Tahoma"/>
      <family val="2"/>
    </font>
    <font>
      <b/>
      <sz val="16"/>
      <color indexed="8"/>
      <name val="Calibri"/>
      <family val="2"/>
    </font>
    <font>
      <sz val="10"/>
      <color indexed="8"/>
      <name val="Tahoma"/>
      <family val="2"/>
    </font>
    <font>
      <b/>
      <sz val="9.5"/>
      <color indexed="8"/>
      <name val="Tahoma"/>
      <family val="2"/>
    </font>
    <font>
      <sz val="12"/>
      <color indexed="8"/>
      <name val="Tahoma"/>
      <family val="2"/>
    </font>
    <font>
      <sz val="11"/>
      <color indexed="8"/>
      <name val="Calibri"/>
      <family val="2"/>
    </font>
    <font>
      <sz val="11"/>
      <color indexed="8"/>
      <name val="Calibri"/>
      <charset val="134"/>
    </font>
    <font>
      <b/>
      <sz val="14"/>
      <color theme="1"/>
      <name val="Calibri"/>
      <family val="2"/>
      <scheme val="minor"/>
    </font>
    <font>
      <b/>
      <sz val="10"/>
      <color theme="1"/>
      <name val="Tahoma"/>
      <family val="2"/>
    </font>
    <font>
      <b/>
      <sz val="8"/>
      <color theme="1"/>
      <name val="Tahoma"/>
      <family val="2"/>
    </font>
  </fonts>
  <fills count="14">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4"/>
        <bgColor indexed="64"/>
      </patternFill>
    </fill>
    <fill>
      <patternFill patternType="solid">
        <fgColor indexed="31"/>
        <bgColor indexed="64"/>
      </patternFill>
    </fill>
    <fill>
      <patternFill patternType="solid">
        <fgColor indexed="22"/>
        <bgColor indexed="64"/>
      </patternFill>
    </fill>
    <fill>
      <patternFill patternType="solid">
        <fgColor rgb="FF7030A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39997558519241921"/>
        <bgColor indexed="64"/>
      </patternFill>
    </fill>
  </fills>
  <borders count="20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18"/>
      </left>
      <right/>
      <top style="thick">
        <color indexed="18"/>
      </top>
      <bottom/>
      <diagonal/>
    </border>
    <border>
      <left/>
      <right/>
      <top style="thick">
        <color indexed="18"/>
      </top>
      <bottom/>
      <diagonal/>
    </border>
    <border>
      <left style="thick">
        <color indexed="18"/>
      </left>
      <right/>
      <top/>
      <bottom/>
      <diagonal/>
    </border>
    <border>
      <left style="thick">
        <color indexed="18"/>
      </left>
      <right/>
      <top/>
      <bottom style="thick">
        <color indexed="18"/>
      </bottom>
      <diagonal/>
    </border>
    <border>
      <left/>
      <right/>
      <top/>
      <bottom style="thick">
        <color indexed="18"/>
      </bottom>
      <diagonal/>
    </border>
    <border>
      <left/>
      <right style="dotted">
        <color indexed="64"/>
      </right>
      <top style="thick">
        <color indexed="18"/>
      </top>
      <bottom/>
      <diagonal/>
    </border>
    <border>
      <left style="dotted">
        <color indexed="64"/>
      </left>
      <right/>
      <top style="thick">
        <color indexed="18"/>
      </top>
      <bottom/>
      <diagonal/>
    </border>
    <border>
      <left style="slantDashDot">
        <color indexed="18"/>
      </left>
      <right/>
      <top style="thick">
        <color indexed="18"/>
      </top>
      <bottom/>
      <diagonal/>
    </border>
    <border>
      <left/>
      <right style="dotted">
        <color indexed="64"/>
      </right>
      <top/>
      <bottom/>
      <diagonal/>
    </border>
    <border>
      <left style="dotted">
        <color indexed="64"/>
      </left>
      <right/>
      <top/>
      <bottom/>
      <diagonal/>
    </border>
    <border>
      <left style="slantDashDot">
        <color indexed="18"/>
      </left>
      <right/>
      <top/>
      <bottom/>
      <diagonal/>
    </border>
    <border>
      <left style="thick">
        <color indexed="18"/>
      </left>
      <right/>
      <top/>
      <bottom style="medium">
        <color indexed="18"/>
      </bottom>
      <diagonal/>
    </border>
    <border>
      <left/>
      <right style="dotted">
        <color indexed="64"/>
      </right>
      <top/>
      <bottom style="medium">
        <color indexed="18"/>
      </bottom>
      <diagonal/>
    </border>
    <border>
      <left style="dotted">
        <color indexed="64"/>
      </left>
      <right/>
      <top/>
      <bottom style="medium">
        <color indexed="18"/>
      </bottom>
      <diagonal/>
    </border>
    <border>
      <left/>
      <right/>
      <top/>
      <bottom style="medium">
        <color indexed="18"/>
      </bottom>
      <diagonal/>
    </border>
    <border>
      <left style="slantDashDot">
        <color indexed="18"/>
      </left>
      <right/>
      <top/>
      <bottom style="medium">
        <color indexed="18"/>
      </bottom>
      <diagonal/>
    </border>
    <border>
      <left style="thick">
        <color indexed="18"/>
      </left>
      <right style="dotted">
        <color indexed="64"/>
      </right>
      <top style="medium">
        <color indexed="18"/>
      </top>
      <bottom/>
      <diagonal/>
    </border>
    <border>
      <left style="dotted">
        <color indexed="64"/>
      </left>
      <right style="dotted">
        <color indexed="64"/>
      </right>
      <top style="medium">
        <color indexed="18"/>
      </top>
      <bottom/>
      <diagonal/>
    </border>
    <border>
      <left style="dotted">
        <color indexed="64"/>
      </left>
      <right/>
      <top style="medium">
        <color indexed="18"/>
      </top>
      <bottom style="dotted">
        <color indexed="64"/>
      </bottom>
      <diagonal/>
    </border>
    <border>
      <left style="dotted">
        <color indexed="18"/>
      </left>
      <right/>
      <top style="medium">
        <color indexed="18"/>
      </top>
      <bottom style="dotted">
        <color indexed="64"/>
      </bottom>
      <diagonal/>
    </border>
    <border>
      <left/>
      <right/>
      <top style="medium">
        <color indexed="18"/>
      </top>
      <bottom style="dotted">
        <color indexed="64"/>
      </bottom>
      <diagonal/>
    </border>
    <border>
      <left/>
      <right style="slantDashDot">
        <color indexed="18"/>
      </right>
      <top style="medium">
        <color indexed="18"/>
      </top>
      <bottom style="dotted">
        <color indexed="64"/>
      </bottom>
      <diagonal/>
    </border>
    <border>
      <left style="slantDashDot">
        <color indexed="18"/>
      </left>
      <right style="slantDashDot">
        <color indexed="18"/>
      </right>
      <top style="medium">
        <color indexed="18"/>
      </top>
      <bottom/>
      <diagonal/>
    </border>
    <border>
      <left style="thick">
        <color indexed="18"/>
      </left>
      <right style="dotted">
        <color indexed="64"/>
      </right>
      <top/>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slantDashDot">
        <color indexed="18"/>
      </right>
      <top style="dotted">
        <color indexed="64"/>
      </top>
      <bottom style="dotted">
        <color indexed="64"/>
      </bottom>
      <diagonal/>
    </border>
    <border>
      <left style="slantDashDot">
        <color indexed="18"/>
      </left>
      <right style="slantDashDot">
        <color indexed="18"/>
      </right>
      <top/>
      <bottom/>
      <diagonal/>
    </border>
    <border>
      <left/>
      <right style="slantDashDot">
        <color indexed="18"/>
      </right>
      <top/>
      <bottom/>
      <diagonal/>
    </border>
    <border>
      <left style="thick">
        <color indexed="18"/>
      </left>
      <right style="dotted">
        <color indexed="64"/>
      </right>
      <top style="slantDashDot">
        <color indexed="18"/>
      </top>
      <bottom/>
      <diagonal/>
    </border>
    <border>
      <left style="dotted">
        <color indexed="64"/>
      </left>
      <right style="dotted">
        <color indexed="64"/>
      </right>
      <top style="slantDashDot">
        <color indexed="18"/>
      </top>
      <bottom/>
      <diagonal/>
    </border>
    <border>
      <left style="dotted">
        <color indexed="64"/>
      </left>
      <right/>
      <top style="slantDashDot">
        <color indexed="18"/>
      </top>
      <bottom style="dotted">
        <color indexed="64"/>
      </bottom>
      <diagonal/>
    </border>
    <border>
      <left/>
      <right/>
      <top style="slantDashDot">
        <color indexed="18"/>
      </top>
      <bottom style="dotted">
        <color indexed="64"/>
      </bottom>
      <diagonal/>
    </border>
    <border>
      <left/>
      <right style="slantDashDot">
        <color indexed="18"/>
      </right>
      <top style="slantDashDot">
        <color indexed="18"/>
      </top>
      <bottom style="dotted">
        <color indexed="64"/>
      </bottom>
      <diagonal/>
    </border>
    <border>
      <left style="slantDashDot">
        <color indexed="18"/>
      </left>
      <right style="slantDashDot">
        <color indexed="18"/>
      </right>
      <top style="slantDashDot">
        <color indexed="18"/>
      </top>
      <bottom/>
      <diagonal/>
    </border>
    <border>
      <left style="dotted">
        <color indexed="64"/>
      </left>
      <right style="dotted">
        <color indexed="64"/>
      </right>
      <top/>
      <bottom style="dotted">
        <color indexed="64"/>
      </bottom>
      <diagonal/>
    </border>
    <border>
      <left style="thick">
        <color indexed="18"/>
      </left>
      <right style="dotted">
        <color indexed="64"/>
      </right>
      <top/>
      <bottom style="slantDashDot">
        <color indexed="18"/>
      </bottom>
      <diagonal/>
    </border>
    <border>
      <left/>
      <right/>
      <top/>
      <bottom style="slantDashDot">
        <color indexed="18"/>
      </bottom>
      <diagonal/>
    </border>
    <border>
      <left style="dotted">
        <color indexed="64"/>
      </left>
      <right/>
      <top style="dotted">
        <color indexed="64"/>
      </top>
      <bottom style="slantDashDot">
        <color indexed="18"/>
      </bottom>
      <diagonal/>
    </border>
    <border>
      <left/>
      <right/>
      <top style="dotted">
        <color indexed="64"/>
      </top>
      <bottom style="slantDashDot">
        <color indexed="18"/>
      </bottom>
      <diagonal/>
    </border>
    <border>
      <left/>
      <right style="slantDashDot">
        <color indexed="18"/>
      </right>
      <top style="dotted">
        <color indexed="64"/>
      </top>
      <bottom style="slantDashDot">
        <color indexed="18"/>
      </bottom>
      <diagonal/>
    </border>
    <border>
      <left style="slantDashDot">
        <color indexed="18"/>
      </left>
      <right style="slantDashDot">
        <color indexed="18"/>
      </right>
      <top/>
      <bottom style="slantDashDot">
        <color indexed="18"/>
      </bottom>
      <diagonal/>
    </border>
    <border>
      <left style="dotted">
        <color indexed="64"/>
      </left>
      <right/>
      <top/>
      <bottom style="dotted">
        <color indexed="64"/>
      </bottom>
      <diagonal/>
    </border>
    <border>
      <left/>
      <right/>
      <top/>
      <bottom style="dotted">
        <color indexed="64"/>
      </bottom>
      <diagonal/>
    </border>
    <border>
      <left/>
      <right style="slantDashDot">
        <color indexed="18"/>
      </right>
      <top/>
      <bottom style="dotted">
        <color indexed="64"/>
      </bottom>
      <diagonal/>
    </border>
    <border>
      <left style="dotted">
        <color indexed="64"/>
      </left>
      <right/>
      <top style="dotted">
        <color indexed="64"/>
      </top>
      <bottom/>
      <diagonal/>
    </border>
    <border>
      <left/>
      <right/>
      <top style="dotted">
        <color indexed="64"/>
      </top>
      <bottom/>
      <diagonal/>
    </border>
    <border>
      <left/>
      <right style="slantDashDot">
        <color indexed="18"/>
      </right>
      <top style="dotted">
        <color indexed="64"/>
      </top>
      <bottom/>
      <diagonal/>
    </border>
    <border>
      <left style="dotted">
        <color indexed="18"/>
      </left>
      <right/>
      <top style="slantDashDot">
        <color indexed="18"/>
      </top>
      <bottom style="dotted">
        <color indexed="64"/>
      </bottom>
      <diagonal/>
    </border>
    <border>
      <left style="thick">
        <color indexed="18"/>
      </left>
      <right style="dotted">
        <color indexed="64"/>
      </right>
      <top/>
      <bottom style="thick">
        <color indexed="18"/>
      </bottom>
      <diagonal/>
    </border>
    <border>
      <left style="dotted">
        <color indexed="64"/>
      </left>
      <right style="dotted">
        <color indexed="64"/>
      </right>
      <top/>
      <bottom style="thick">
        <color indexed="18"/>
      </bottom>
      <diagonal/>
    </border>
    <border>
      <left style="dotted">
        <color indexed="64"/>
      </left>
      <right/>
      <top style="dotted">
        <color indexed="64"/>
      </top>
      <bottom style="thick">
        <color indexed="18"/>
      </bottom>
      <diagonal/>
    </border>
    <border>
      <left/>
      <right/>
      <top style="dotted">
        <color indexed="64"/>
      </top>
      <bottom style="thick">
        <color indexed="18"/>
      </bottom>
      <diagonal/>
    </border>
    <border>
      <left style="slantDashDot">
        <color indexed="18"/>
      </left>
      <right style="slantDashDot">
        <color indexed="18"/>
      </right>
      <top/>
      <bottom style="thick">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slantDashDot">
        <color indexed="18"/>
      </left>
      <right/>
      <top style="slantDashDot">
        <color indexed="18"/>
      </top>
      <bottom/>
      <diagonal/>
    </border>
    <border>
      <left/>
      <right/>
      <top style="slantDashDot">
        <color indexed="18"/>
      </top>
      <bottom/>
      <diagonal/>
    </border>
    <border>
      <left style="slantDashDot">
        <color indexed="18"/>
      </left>
      <right/>
      <top/>
      <bottom style="slantDashDot">
        <color indexed="18"/>
      </bottom>
      <diagonal/>
    </border>
    <border>
      <left style="slantDashDot">
        <color indexed="18"/>
      </left>
      <right style="slantDashDot">
        <color indexed="18"/>
      </right>
      <top style="thick">
        <color indexed="18"/>
      </top>
      <bottom/>
      <diagonal/>
    </border>
    <border>
      <left/>
      <right style="medium">
        <color indexed="18"/>
      </right>
      <top style="thick">
        <color indexed="18"/>
      </top>
      <bottom/>
      <diagonal/>
    </border>
    <border>
      <left style="medium">
        <color indexed="18"/>
      </left>
      <right style="dotted">
        <color indexed="18"/>
      </right>
      <top style="thick">
        <color indexed="18"/>
      </top>
      <bottom style="dotted">
        <color indexed="18"/>
      </bottom>
      <diagonal/>
    </border>
    <border>
      <left style="dotted">
        <color indexed="18"/>
      </left>
      <right style="dotted">
        <color indexed="18"/>
      </right>
      <top style="thick">
        <color indexed="18"/>
      </top>
      <bottom style="dotted">
        <color indexed="18"/>
      </bottom>
      <diagonal/>
    </border>
    <border>
      <left style="slantDashDot">
        <color indexed="18"/>
      </left>
      <right style="dotted">
        <color indexed="18"/>
      </right>
      <top style="dotted">
        <color indexed="18"/>
      </top>
      <bottom/>
      <diagonal/>
    </border>
    <border>
      <left style="dotted">
        <color indexed="18"/>
      </left>
      <right style="medium">
        <color indexed="18"/>
      </right>
      <top style="dotted">
        <color indexed="18"/>
      </top>
      <bottom/>
      <diagonal/>
    </border>
    <border>
      <left style="medium">
        <color indexed="18"/>
      </left>
      <right style="dotted">
        <color indexed="18"/>
      </right>
      <top style="dotted">
        <color indexed="18"/>
      </top>
      <bottom style="dotted">
        <color indexed="18"/>
      </bottom>
      <diagonal/>
    </border>
    <border>
      <left style="dotted">
        <color indexed="18"/>
      </left>
      <right style="dotted">
        <color indexed="18"/>
      </right>
      <top style="dotted">
        <color indexed="18"/>
      </top>
      <bottom style="dotted">
        <color indexed="18"/>
      </bottom>
      <diagonal/>
    </border>
    <border>
      <left style="dotted">
        <color indexed="18"/>
      </left>
      <right/>
      <top style="dotted">
        <color indexed="18"/>
      </top>
      <bottom style="dotted">
        <color indexed="18"/>
      </bottom>
      <diagonal/>
    </border>
    <border>
      <left/>
      <right/>
      <top style="dotted">
        <color indexed="18"/>
      </top>
      <bottom style="dotted">
        <color indexed="18"/>
      </bottom>
      <diagonal/>
    </border>
    <border>
      <left/>
      <right style="dotted">
        <color indexed="18"/>
      </right>
      <top style="dotted">
        <color indexed="18"/>
      </top>
      <bottom style="dotted">
        <color indexed="18"/>
      </bottom>
      <diagonal/>
    </border>
    <border>
      <left style="slantDashDot">
        <color indexed="18"/>
      </left>
      <right style="slantDashDot">
        <color indexed="18"/>
      </right>
      <top/>
      <bottom style="medium">
        <color indexed="18"/>
      </bottom>
      <diagonal/>
    </border>
    <border>
      <left style="slantDashDot">
        <color indexed="18"/>
      </left>
      <right style="dotted">
        <color indexed="18"/>
      </right>
      <top/>
      <bottom style="medium">
        <color indexed="18"/>
      </bottom>
      <diagonal/>
    </border>
    <border>
      <left style="dotted">
        <color indexed="18"/>
      </left>
      <right style="medium">
        <color indexed="18"/>
      </right>
      <top/>
      <bottom style="medium">
        <color indexed="18"/>
      </bottom>
      <diagonal/>
    </border>
    <border>
      <left style="medium">
        <color indexed="18"/>
      </left>
      <right style="dotted">
        <color indexed="18"/>
      </right>
      <top style="dotted">
        <color indexed="18"/>
      </top>
      <bottom style="medium">
        <color indexed="18"/>
      </bottom>
      <diagonal/>
    </border>
    <border>
      <left style="dotted">
        <color indexed="18"/>
      </left>
      <right style="dotted">
        <color indexed="18"/>
      </right>
      <top style="dotted">
        <color indexed="18"/>
      </top>
      <bottom style="medium">
        <color indexed="18"/>
      </bottom>
      <diagonal/>
    </border>
    <border>
      <left style="slantDashDot">
        <color indexed="18"/>
      </left>
      <right style="dotted">
        <color indexed="18"/>
      </right>
      <top style="medium">
        <color indexed="18"/>
      </top>
      <bottom style="dotted">
        <color indexed="18"/>
      </bottom>
      <diagonal/>
    </border>
    <border>
      <left style="dotted">
        <color indexed="18"/>
      </left>
      <right style="medium">
        <color indexed="18"/>
      </right>
      <top style="medium">
        <color indexed="18"/>
      </top>
      <bottom style="dotted">
        <color indexed="18"/>
      </bottom>
      <diagonal/>
    </border>
    <border>
      <left style="medium">
        <color indexed="18"/>
      </left>
      <right style="dotted">
        <color indexed="18"/>
      </right>
      <top style="medium">
        <color indexed="18"/>
      </top>
      <bottom/>
      <diagonal/>
    </border>
    <border>
      <left style="dotted">
        <color indexed="18"/>
      </left>
      <right style="dotted">
        <color indexed="18"/>
      </right>
      <top style="medium">
        <color indexed="18"/>
      </top>
      <bottom/>
      <diagonal/>
    </border>
    <border>
      <left style="slantDashDot">
        <color indexed="18"/>
      </left>
      <right style="dotted">
        <color indexed="18"/>
      </right>
      <top style="dotted">
        <color indexed="18"/>
      </top>
      <bottom style="dotted">
        <color indexed="18"/>
      </bottom>
      <diagonal/>
    </border>
    <border>
      <left style="dotted">
        <color indexed="18"/>
      </left>
      <right/>
      <top/>
      <bottom/>
      <diagonal/>
    </border>
    <border>
      <left style="medium">
        <color indexed="18"/>
      </left>
      <right style="dotted">
        <color indexed="18"/>
      </right>
      <top style="dotted">
        <color indexed="18"/>
      </top>
      <bottom/>
      <diagonal/>
    </border>
    <border>
      <left style="dotted">
        <color indexed="18"/>
      </left>
      <right style="dotted">
        <color indexed="18"/>
      </right>
      <top style="dotted">
        <color indexed="18"/>
      </top>
      <bottom/>
      <diagonal/>
    </border>
    <border>
      <left style="slantDashDot">
        <color indexed="18"/>
      </left>
      <right style="dotted">
        <color indexed="18"/>
      </right>
      <top style="slantDashDot">
        <color indexed="18"/>
      </top>
      <bottom style="dotted">
        <color indexed="18"/>
      </bottom>
      <diagonal/>
    </border>
    <border>
      <left style="dotted">
        <color indexed="18"/>
      </left>
      <right style="medium">
        <color indexed="18"/>
      </right>
      <top style="slantDashDot">
        <color indexed="18"/>
      </top>
      <bottom style="dotted">
        <color indexed="18"/>
      </bottom>
      <diagonal/>
    </border>
    <border>
      <left style="medium">
        <color indexed="18"/>
      </left>
      <right style="dotted">
        <color indexed="18"/>
      </right>
      <top style="slantDashDot">
        <color indexed="18"/>
      </top>
      <bottom style="dotted">
        <color indexed="18"/>
      </bottom>
      <diagonal/>
    </border>
    <border>
      <left style="dotted">
        <color indexed="18"/>
      </left>
      <right style="dotted">
        <color indexed="18"/>
      </right>
      <top style="slantDashDot">
        <color indexed="18"/>
      </top>
      <bottom style="dotted">
        <color indexed="18"/>
      </bottom>
      <diagonal/>
    </border>
    <border>
      <left style="dotted">
        <color indexed="18"/>
      </left>
      <right style="medium">
        <color indexed="18"/>
      </right>
      <top style="dotted">
        <color indexed="18"/>
      </top>
      <bottom style="dotted">
        <color indexed="18"/>
      </bottom>
      <diagonal/>
    </border>
    <border>
      <left style="slantDashDot">
        <color indexed="18"/>
      </left>
      <right style="dotted">
        <color indexed="18"/>
      </right>
      <top/>
      <bottom style="slantDashDot">
        <color indexed="18"/>
      </bottom>
      <diagonal/>
    </border>
    <border>
      <left style="dotted">
        <color indexed="18"/>
      </left>
      <right style="medium">
        <color indexed="18"/>
      </right>
      <top/>
      <bottom style="slantDashDot">
        <color indexed="18"/>
      </bottom>
      <diagonal/>
    </border>
    <border>
      <left style="medium">
        <color indexed="18"/>
      </left>
      <right style="dotted">
        <color indexed="18"/>
      </right>
      <top style="dotted">
        <color indexed="18"/>
      </top>
      <bottom style="slantDashDot">
        <color indexed="18"/>
      </bottom>
      <diagonal/>
    </border>
    <border>
      <left style="dotted">
        <color indexed="18"/>
      </left>
      <right style="dotted">
        <color indexed="18"/>
      </right>
      <top style="dotted">
        <color indexed="18"/>
      </top>
      <bottom style="slantDashDot">
        <color indexed="18"/>
      </bottom>
      <diagonal/>
    </border>
    <border>
      <left style="slantDashDot">
        <color indexed="18"/>
      </left>
      <right style="dotted">
        <color indexed="18"/>
      </right>
      <top/>
      <bottom style="dotted">
        <color indexed="18"/>
      </bottom>
      <diagonal/>
    </border>
    <border>
      <left style="dotted">
        <color indexed="18"/>
      </left>
      <right style="medium">
        <color indexed="18"/>
      </right>
      <top/>
      <bottom style="dotted">
        <color indexed="18"/>
      </bottom>
      <diagonal/>
    </border>
    <border>
      <left style="medium">
        <color indexed="18"/>
      </left>
      <right style="dotted">
        <color indexed="18"/>
      </right>
      <top/>
      <bottom style="dotted">
        <color indexed="18"/>
      </bottom>
      <diagonal/>
    </border>
    <border>
      <left style="dotted">
        <color indexed="18"/>
      </left>
      <right style="dotted">
        <color indexed="18"/>
      </right>
      <top/>
      <bottom style="dotted">
        <color indexed="18"/>
      </bottom>
      <diagonal/>
    </border>
    <border>
      <left style="slantDashDot">
        <color indexed="18"/>
      </left>
      <right style="dotted">
        <color indexed="18"/>
      </right>
      <top style="dotted">
        <color indexed="18"/>
      </top>
      <bottom style="thick">
        <color indexed="18"/>
      </bottom>
      <diagonal/>
    </border>
    <border>
      <left style="dotted">
        <color indexed="18"/>
      </left>
      <right style="medium">
        <color indexed="18"/>
      </right>
      <top style="dotted">
        <color indexed="18"/>
      </top>
      <bottom style="thick">
        <color indexed="18"/>
      </bottom>
      <diagonal/>
    </border>
    <border>
      <left style="medium">
        <color indexed="18"/>
      </left>
      <right style="dotted">
        <color indexed="18"/>
      </right>
      <top style="dotted">
        <color indexed="18"/>
      </top>
      <bottom style="thick">
        <color indexed="18"/>
      </bottom>
      <diagonal/>
    </border>
    <border>
      <left style="dotted">
        <color indexed="18"/>
      </left>
      <right style="dotted">
        <color indexed="18"/>
      </right>
      <top style="dotted">
        <color indexed="18"/>
      </top>
      <bottom style="thick">
        <color indexed="18"/>
      </bottom>
      <diagonal/>
    </border>
    <border>
      <left/>
      <right style="medium">
        <color indexed="18"/>
      </right>
      <top/>
      <bottom/>
      <diagonal/>
    </border>
    <border>
      <left style="medium">
        <color indexed="18"/>
      </left>
      <right/>
      <top/>
      <bottom/>
      <diagonal/>
    </border>
    <border>
      <left/>
      <right style="medium">
        <color indexed="18"/>
      </right>
      <top/>
      <bottom style="thick">
        <color indexed="18"/>
      </bottom>
      <diagonal/>
    </border>
    <border>
      <left style="medium">
        <color indexed="18"/>
      </left>
      <right/>
      <top/>
      <bottom style="thick">
        <color indexed="18"/>
      </bottom>
      <diagonal/>
    </border>
    <border>
      <left style="dotted">
        <color indexed="18"/>
      </left>
      <right style="medium">
        <color indexed="18"/>
      </right>
      <top style="thick">
        <color indexed="18"/>
      </top>
      <bottom style="dotted">
        <color indexed="18"/>
      </bottom>
      <diagonal/>
    </border>
    <border>
      <left/>
      <right style="dotted">
        <color indexed="18"/>
      </right>
      <top style="thick">
        <color indexed="18"/>
      </top>
      <bottom style="dotted">
        <color indexed="18"/>
      </bottom>
      <diagonal/>
    </border>
    <border>
      <left style="dotted">
        <color indexed="18"/>
      </left>
      <right style="medium">
        <color indexed="18"/>
      </right>
      <top style="dotted">
        <color indexed="18"/>
      </top>
      <bottom style="medium">
        <color indexed="18"/>
      </bottom>
      <diagonal/>
    </border>
    <border>
      <left/>
      <right style="dotted">
        <color indexed="18"/>
      </right>
      <top style="dotted">
        <color indexed="18"/>
      </top>
      <bottom style="medium">
        <color indexed="18"/>
      </bottom>
      <diagonal/>
    </border>
    <border>
      <left style="dotted">
        <color indexed="18"/>
      </left>
      <right style="medium">
        <color indexed="18"/>
      </right>
      <top style="medium">
        <color indexed="18"/>
      </top>
      <bottom/>
      <diagonal/>
    </border>
    <border>
      <left style="dotted">
        <color indexed="18"/>
      </left>
      <right style="medium">
        <color indexed="18"/>
      </right>
      <top style="dotted">
        <color indexed="18"/>
      </top>
      <bottom style="slantDashDot">
        <color indexed="18"/>
      </bottom>
      <diagonal/>
    </border>
    <border>
      <left style="dotted">
        <color indexed="18"/>
      </left>
      <right/>
      <top style="thick">
        <color indexed="18"/>
      </top>
      <bottom style="dotted">
        <color indexed="18"/>
      </bottom>
      <diagonal/>
    </border>
    <border>
      <left style="dotted">
        <color indexed="18"/>
      </left>
      <right/>
      <top style="dotted">
        <color indexed="18"/>
      </top>
      <bottom style="medium">
        <color indexed="18"/>
      </bottom>
      <diagonal/>
    </border>
    <border>
      <left/>
      <right style="dotted">
        <color indexed="18"/>
      </right>
      <top style="thick">
        <color indexed="18"/>
      </top>
      <bottom/>
      <diagonal/>
    </border>
    <border>
      <left style="dotted">
        <color indexed="18"/>
      </left>
      <right/>
      <top style="thick">
        <color indexed="18"/>
      </top>
      <bottom/>
      <diagonal/>
    </border>
    <border>
      <left style="thick">
        <color indexed="18"/>
      </left>
      <right style="dotted">
        <color indexed="18"/>
      </right>
      <top/>
      <bottom/>
      <diagonal/>
    </border>
    <border>
      <left style="dotted">
        <color indexed="18"/>
      </left>
      <right style="dotted">
        <color indexed="18"/>
      </right>
      <top/>
      <bottom/>
      <diagonal/>
    </border>
    <border>
      <left style="dotted">
        <color indexed="18"/>
      </left>
      <right style="dotted">
        <color indexed="18"/>
      </right>
      <top/>
      <bottom style="medium">
        <color indexed="18"/>
      </bottom>
      <diagonal/>
    </border>
    <border>
      <left style="dotted">
        <color indexed="18"/>
      </left>
      <right/>
      <top/>
      <bottom style="medium">
        <color indexed="18"/>
      </bottom>
      <diagonal/>
    </border>
    <border>
      <left/>
      <right style="dotted">
        <color indexed="18"/>
      </right>
      <top style="medium">
        <color indexed="18"/>
      </top>
      <bottom/>
      <diagonal/>
    </border>
    <border>
      <left/>
      <right style="dotted">
        <color indexed="18"/>
      </right>
      <top style="dotted">
        <color indexed="18"/>
      </top>
      <bottom/>
      <diagonal/>
    </border>
    <border>
      <left/>
      <right style="dotted">
        <color indexed="18"/>
      </right>
      <top style="slantDashDot">
        <color indexed="18"/>
      </top>
      <bottom style="dotted">
        <color indexed="18"/>
      </bottom>
      <diagonal/>
    </border>
    <border>
      <left/>
      <right style="dotted">
        <color indexed="18"/>
      </right>
      <top style="dotted">
        <color indexed="18"/>
      </top>
      <bottom style="slantDashDot">
        <color indexed="18"/>
      </bottom>
      <diagonal/>
    </border>
    <border>
      <left/>
      <right style="dotted">
        <color indexed="18"/>
      </right>
      <top/>
      <bottom style="dotted">
        <color indexed="18"/>
      </bottom>
      <diagonal/>
    </border>
    <border>
      <left/>
      <right style="dotted">
        <color indexed="18"/>
      </right>
      <top style="dotted">
        <color indexed="18"/>
      </top>
      <bottom style="thick">
        <color indexed="18"/>
      </bottom>
      <diagonal/>
    </border>
    <border>
      <left/>
      <right style="thick">
        <color indexed="18"/>
      </right>
      <top style="thick">
        <color indexed="18"/>
      </top>
      <bottom/>
      <diagonal/>
    </border>
    <border>
      <left/>
      <right style="thick">
        <color indexed="18"/>
      </right>
      <top/>
      <bottom/>
      <diagonal/>
    </border>
    <border>
      <left/>
      <right style="thick">
        <color indexed="18"/>
      </right>
      <top/>
      <bottom style="thick">
        <color indexed="18"/>
      </bottom>
      <diagonal/>
    </border>
    <border>
      <left style="slantDashDot">
        <color indexed="18"/>
      </left>
      <right style="slantDashDot">
        <color indexed="18"/>
      </right>
      <top style="thick">
        <color indexed="18"/>
      </top>
      <bottom style="dotted">
        <color indexed="18"/>
      </bottom>
      <diagonal/>
    </border>
    <border>
      <left style="slantDashDot">
        <color indexed="18"/>
      </left>
      <right/>
      <top style="thick">
        <color indexed="18"/>
      </top>
      <bottom style="dotted">
        <color indexed="18"/>
      </bottom>
      <diagonal/>
    </border>
    <border>
      <left/>
      <right style="thick">
        <color indexed="18"/>
      </right>
      <top style="thick">
        <color indexed="18"/>
      </top>
      <bottom style="dotted">
        <color indexed="18"/>
      </bottom>
      <diagonal/>
    </border>
    <border>
      <left style="slantDashDot">
        <color indexed="18"/>
      </left>
      <right style="slantDashDot">
        <color indexed="18"/>
      </right>
      <top style="dotted">
        <color indexed="18"/>
      </top>
      <bottom style="dotted">
        <color indexed="18"/>
      </bottom>
      <diagonal/>
    </border>
    <border>
      <left style="dotted">
        <color indexed="18"/>
      </left>
      <right style="thick">
        <color indexed="18"/>
      </right>
      <top style="dotted">
        <color indexed="18"/>
      </top>
      <bottom style="dotted">
        <color indexed="18"/>
      </bottom>
      <diagonal/>
    </border>
    <border>
      <left style="slantDashDot">
        <color indexed="18"/>
      </left>
      <right style="slantDashDot">
        <color indexed="18"/>
      </right>
      <top style="dotted">
        <color indexed="18"/>
      </top>
      <bottom style="medium">
        <color indexed="18"/>
      </bottom>
      <diagonal/>
    </border>
    <border>
      <left style="slantDashDot">
        <color indexed="18"/>
      </left>
      <right style="dotted">
        <color indexed="18"/>
      </right>
      <top style="dotted">
        <color indexed="18"/>
      </top>
      <bottom style="medium">
        <color indexed="18"/>
      </bottom>
      <diagonal/>
    </border>
    <border>
      <left style="dotted">
        <color indexed="18"/>
      </left>
      <right style="thick">
        <color indexed="18"/>
      </right>
      <top style="dotted">
        <color indexed="18"/>
      </top>
      <bottom style="medium">
        <color indexed="18"/>
      </bottom>
      <diagonal/>
    </border>
    <border>
      <left style="slantDashDot">
        <color indexed="18"/>
      </left>
      <right style="slantDashDot">
        <color indexed="18"/>
      </right>
      <top style="dotted">
        <color indexed="18"/>
      </top>
      <bottom/>
      <diagonal/>
    </border>
    <border>
      <left style="slantDashDot">
        <color indexed="18"/>
      </left>
      <right style="slantDashDot">
        <color indexed="18"/>
      </right>
      <top style="slantDashDot">
        <color indexed="18"/>
      </top>
      <bottom style="dotted">
        <color indexed="18"/>
      </bottom>
      <diagonal/>
    </border>
    <border>
      <left style="slantDashDot">
        <color indexed="18"/>
      </left>
      <right style="slantDashDot">
        <color indexed="18"/>
      </right>
      <top style="dotted">
        <color indexed="18"/>
      </top>
      <bottom style="slantDashDot">
        <color indexed="18"/>
      </bottom>
      <diagonal/>
    </border>
    <border>
      <left style="slantDashDot">
        <color indexed="18"/>
      </left>
      <right style="slantDashDot">
        <color indexed="18"/>
      </right>
      <top/>
      <bottom style="dotted">
        <color indexed="18"/>
      </bottom>
      <diagonal/>
    </border>
    <border>
      <left style="slantDashDot">
        <color indexed="18"/>
      </left>
      <right style="slantDashDot">
        <color indexed="18"/>
      </right>
      <top style="dotted">
        <color indexed="18"/>
      </top>
      <bottom style="thick">
        <color indexed="18"/>
      </bottom>
      <diagonal/>
    </border>
    <border>
      <left/>
      <right style="medium">
        <color indexed="18"/>
      </right>
      <top style="medium">
        <color indexed="18"/>
      </top>
      <bottom style="medium">
        <color indexed="18"/>
      </bottom>
      <diagonal/>
    </border>
    <border>
      <left/>
      <right style="slantDashDot">
        <color indexed="18"/>
      </right>
      <top style="slantDashDot">
        <color indexed="18"/>
      </top>
      <bottom/>
      <diagonal/>
    </border>
    <border>
      <left/>
      <right style="slantDashDot">
        <color indexed="18"/>
      </right>
      <top/>
      <bottom style="slantDashDot">
        <color indexed="18"/>
      </bottom>
      <diagonal/>
    </border>
    <border>
      <left style="dotted">
        <color indexed="64"/>
      </left>
      <right/>
      <top style="slantDashDot">
        <color indexed="64"/>
      </top>
      <bottom style="dotted">
        <color indexed="64"/>
      </bottom>
      <diagonal/>
    </border>
    <border>
      <left style="dotted">
        <color indexed="18"/>
      </left>
      <right/>
      <top style="slantDashDot">
        <color indexed="64"/>
      </top>
      <bottom style="dotted">
        <color indexed="64"/>
      </bottom>
      <diagonal/>
    </border>
    <border>
      <left/>
      <right/>
      <top style="slantDashDot">
        <color indexed="64"/>
      </top>
      <bottom style="dotted">
        <color indexed="64"/>
      </bottom>
      <diagonal/>
    </border>
    <border>
      <left/>
      <right style="slantDashDot">
        <color indexed="18"/>
      </right>
      <top style="slantDashDot">
        <color indexed="64"/>
      </top>
      <bottom style="dotted">
        <color indexed="64"/>
      </bottom>
      <diagonal/>
    </border>
    <border>
      <left style="dotted">
        <color indexed="64"/>
      </left>
      <right style="dotted">
        <color indexed="64"/>
      </right>
      <top/>
      <bottom style="slantDashDot">
        <color indexed="18"/>
      </bottom>
      <diagonal/>
    </border>
    <border>
      <left style="dotted">
        <color indexed="64"/>
      </left>
      <right/>
      <top style="dotted">
        <color indexed="64"/>
      </top>
      <bottom style="slantDashDot">
        <color indexed="64"/>
      </bottom>
      <diagonal/>
    </border>
    <border>
      <left/>
      <right/>
      <top style="dotted">
        <color indexed="64"/>
      </top>
      <bottom style="slantDashDot">
        <color indexed="64"/>
      </bottom>
      <diagonal/>
    </border>
    <border>
      <left/>
      <right style="slantDashDot">
        <color indexed="18"/>
      </right>
      <top style="dotted">
        <color indexed="64"/>
      </top>
      <bottom style="slantDashDot">
        <color indexed="64"/>
      </bottom>
      <diagonal/>
    </border>
    <border>
      <left style="medium">
        <color indexed="64"/>
      </left>
      <right style="dotted">
        <color indexed="64"/>
      </right>
      <top style="slantDashDot">
        <color indexed="18"/>
      </top>
      <bottom/>
      <diagonal/>
    </border>
    <border>
      <left style="medium">
        <color indexed="64"/>
      </left>
      <right style="dotted">
        <color indexed="64"/>
      </right>
      <top/>
      <bottom/>
      <diagonal/>
    </border>
    <border>
      <left style="dotted">
        <color indexed="18"/>
      </left>
      <right/>
      <top/>
      <bottom style="dotted">
        <color indexed="64"/>
      </bottom>
      <diagonal/>
    </border>
    <border>
      <left style="slantDashDot">
        <color indexed="18"/>
      </left>
      <right style="dotted">
        <color indexed="18"/>
      </right>
      <top style="dotted">
        <color indexed="18"/>
      </top>
      <bottom style="slantDashDot">
        <color indexed="18"/>
      </bottom>
      <diagonal/>
    </border>
    <border>
      <left style="medium">
        <color indexed="18"/>
      </left>
      <right style="dotted">
        <color indexed="18"/>
      </right>
      <top style="dotted">
        <color indexed="18"/>
      </top>
      <bottom style="thin">
        <color indexed="64"/>
      </bottom>
      <diagonal/>
    </border>
    <border>
      <left style="dotted">
        <color indexed="18"/>
      </left>
      <right style="dotted">
        <color indexed="18"/>
      </right>
      <top style="dotted">
        <color indexed="18"/>
      </top>
      <bottom style="thin">
        <color indexed="64"/>
      </bottom>
      <diagonal/>
    </border>
    <border>
      <left style="thick">
        <color indexed="18"/>
      </left>
      <right style="dotted">
        <color indexed="18"/>
      </right>
      <top/>
      <bottom style="medium">
        <color indexed="18"/>
      </bottom>
      <diagonal/>
    </border>
    <border>
      <left style="dotted">
        <color indexed="18"/>
      </left>
      <right/>
      <top/>
      <bottom style="dotted">
        <color indexed="18"/>
      </bottom>
      <diagonal/>
    </border>
    <border>
      <left style="dotted">
        <color indexed="18"/>
      </left>
      <right/>
      <top style="dotted">
        <color indexed="18"/>
      </top>
      <bottom style="slantDashDot">
        <color indexed="18"/>
      </bottom>
      <diagonal/>
    </border>
    <border>
      <left style="dotted">
        <color indexed="18"/>
      </left>
      <right/>
      <top style="slantDashDot">
        <color indexed="18"/>
      </top>
      <bottom style="dotted">
        <color indexed="18"/>
      </bottom>
      <diagonal/>
    </border>
    <border>
      <left style="dotted">
        <color indexed="18"/>
      </left>
      <right/>
      <top style="dotted">
        <color indexed="18"/>
      </top>
      <bottom style="thick">
        <color indexed="18"/>
      </bottom>
      <diagonal/>
    </border>
    <border>
      <left style="dotted">
        <color indexed="18"/>
      </left>
      <right style="medium">
        <color indexed="64"/>
      </right>
      <top style="slantDashDot">
        <color indexed="18"/>
      </top>
      <bottom style="dotted">
        <color indexed="18"/>
      </bottom>
      <diagonal/>
    </border>
    <border>
      <left style="dotted">
        <color indexed="18"/>
      </left>
      <right style="medium">
        <color indexed="64"/>
      </right>
      <top style="dotted">
        <color indexed="18"/>
      </top>
      <bottom style="dotted">
        <color indexed="18"/>
      </bottom>
      <diagonal/>
    </border>
    <border>
      <left style="dotted">
        <color indexed="64"/>
      </left>
      <right/>
      <top/>
      <bottom style="slantDashDot">
        <color indexed="64"/>
      </bottom>
      <diagonal/>
    </border>
    <border>
      <left style="medium">
        <color indexed="18"/>
      </left>
      <right style="dotted">
        <color indexed="18"/>
      </right>
      <top style="medium">
        <color indexed="18"/>
      </top>
      <bottom style="dotted">
        <color indexed="18"/>
      </bottom>
      <diagonal/>
    </border>
    <border>
      <left style="dotted">
        <color indexed="18"/>
      </left>
      <right style="dotted">
        <color indexed="18"/>
      </right>
      <top style="medium">
        <color indexed="18"/>
      </top>
      <bottom style="dotted">
        <color indexed="18"/>
      </bottom>
      <diagonal/>
    </border>
    <border>
      <left style="dotted">
        <color indexed="18"/>
      </left>
      <right style="dotted">
        <color indexed="18"/>
      </right>
      <top style="slantDashDot">
        <color indexed="18"/>
      </top>
      <bottom/>
      <diagonal/>
    </border>
    <border>
      <left/>
      <right style="dotted">
        <color indexed="18"/>
      </right>
      <top style="medium">
        <color indexed="18"/>
      </top>
      <bottom style="dotted">
        <color indexed="18"/>
      </bottom>
      <diagonal/>
    </border>
    <border>
      <left style="dotted">
        <color indexed="18"/>
      </left>
      <right/>
      <top style="medium">
        <color indexed="18"/>
      </top>
      <bottom style="dotted">
        <color indexed="18"/>
      </bottom>
      <diagonal/>
    </border>
    <border>
      <left style="slantDashDot">
        <color indexed="18"/>
      </left>
      <right style="slantDashDot">
        <color indexed="18"/>
      </right>
      <top style="medium">
        <color indexed="18"/>
      </top>
      <bottom style="dotted">
        <color indexed="18"/>
      </bottom>
      <diagonal/>
    </border>
    <border>
      <left/>
      <right/>
      <top/>
      <bottom style="slantDashDot">
        <color indexed="64"/>
      </bottom>
      <diagonal/>
    </border>
    <border>
      <left/>
      <right style="slantDashDot">
        <color indexed="18"/>
      </right>
      <top/>
      <bottom style="slantDashDot">
        <color indexed="64"/>
      </bottom>
      <diagonal/>
    </border>
    <border>
      <left style="slantDashDot">
        <color indexed="18"/>
      </left>
      <right/>
      <top style="dotted">
        <color indexed="18"/>
      </top>
      <bottom style="dotted">
        <color indexed="18"/>
      </bottom>
      <diagonal/>
    </border>
    <border>
      <left style="slantDashDot">
        <color indexed="18"/>
      </left>
      <right style="slantDashDot">
        <color indexed="18"/>
      </right>
      <top style="dotted">
        <color indexed="18"/>
      </top>
      <bottom style="thin">
        <color indexed="64"/>
      </bottom>
      <diagonal/>
    </border>
    <border>
      <left style="dotted">
        <color indexed="18"/>
      </left>
      <right style="slantDashDot">
        <color indexed="18"/>
      </right>
      <top style="dotted">
        <color indexed="18"/>
      </top>
      <bottom style="slantDashDot">
        <color indexed="1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right style="hair">
        <color indexed="64"/>
      </right>
      <top style="dotted">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dotted">
        <color indexed="64"/>
      </left>
      <right style="dotted">
        <color indexed="64"/>
      </right>
      <top style="dotted">
        <color indexed="64"/>
      </top>
      <bottom style="thick">
        <color rgb="FF002060"/>
      </bottom>
      <diagonal/>
    </border>
    <border>
      <left style="dotted">
        <color indexed="64"/>
      </left>
      <right/>
      <top style="dotted">
        <color indexed="64"/>
      </top>
      <bottom style="thick">
        <color rgb="FF002060"/>
      </bottom>
      <diagonal/>
    </border>
    <border>
      <left/>
      <right/>
      <top style="dotted">
        <color indexed="64"/>
      </top>
      <bottom style="thick">
        <color rgb="FF002060"/>
      </bottom>
      <diagonal/>
    </border>
    <border>
      <left style="dotted">
        <color indexed="64"/>
      </left>
      <right/>
      <top style="thick">
        <color rgb="FF002060"/>
      </top>
      <bottom style="dotted">
        <color indexed="64"/>
      </bottom>
      <diagonal/>
    </border>
    <border>
      <left/>
      <right style="dotted">
        <color indexed="64"/>
      </right>
      <top style="thick">
        <color rgb="FF002060"/>
      </top>
      <bottom style="dotted">
        <color indexed="64"/>
      </bottom>
      <diagonal/>
    </border>
    <border>
      <left style="dotted">
        <color indexed="18"/>
      </left>
      <right style="medium">
        <color indexed="18"/>
      </right>
      <top style="slantDashDot">
        <color indexed="18"/>
      </top>
      <bottom/>
      <diagonal/>
    </border>
    <border>
      <left style="dotted">
        <color indexed="18"/>
      </left>
      <right style="medium">
        <color indexed="18"/>
      </right>
      <top/>
      <bottom/>
      <diagonal/>
    </border>
    <border>
      <left/>
      <right/>
      <top style="thick">
        <color rgb="FF00006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164" fontId="22" fillId="0" borderId="0" applyFont="0" applyFill="0" applyBorder="0" applyAlignment="0" applyProtection="0">
      <alignment vertical="center"/>
    </xf>
    <xf numFmtId="44" fontId="22" fillId="0" borderId="0" applyFont="0" applyFill="0" applyBorder="0" applyAlignment="0" applyProtection="0">
      <alignment vertical="center"/>
    </xf>
    <xf numFmtId="165" fontId="22" fillId="0" borderId="0" applyFont="0" applyFill="0" applyBorder="0" applyAlignment="0" applyProtection="0">
      <alignment vertical="center"/>
    </xf>
    <xf numFmtId="9" fontId="23" fillId="0" borderId="0" applyFont="0" applyFill="0" applyBorder="0" applyAlignment="0" applyProtection="0"/>
  </cellStyleXfs>
  <cellXfs count="490">
    <xf numFmtId="0" fontId="0" fillId="0" borderId="0" xfId="0" applyAlignment="1"/>
    <xf numFmtId="0" fontId="0" fillId="0" borderId="0" xfId="0" applyBorder="1" applyAlignment="1">
      <alignment horizontal="center"/>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47" xfId="0" applyBorder="1" applyAlignment="1"/>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5" xfId="0" applyFont="1" applyBorder="1" applyAlignment="1">
      <alignment horizontal="center" vertical="center" wrapText="1"/>
    </xf>
    <xf numFmtId="0" fontId="0" fillId="0" borderId="64" xfId="0" applyBorder="1" applyAlignment="1"/>
    <xf numFmtId="0" fontId="0" fillId="0" borderId="65" xfId="0" applyBorder="1" applyAlignment="1"/>
    <xf numFmtId="0" fontId="4" fillId="0" borderId="65" xfId="0" applyFont="1" applyBorder="1" applyAlignment="1">
      <alignment horizontal="center" vertical="center"/>
    </xf>
    <xf numFmtId="0" fontId="8" fillId="4" borderId="0" xfId="0" applyFont="1" applyFill="1" applyBorder="1" applyAlignment="1"/>
    <xf numFmtId="0" fontId="9" fillId="4" borderId="0" xfId="0" applyFont="1" applyFill="1" applyBorder="1" applyAlignment="1"/>
    <xf numFmtId="0" fontId="0" fillId="2" borderId="66" xfId="0" applyFill="1" applyBorder="1" applyAlignment="1"/>
    <xf numFmtId="0" fontId="0" fillId="2" borderId="67" xfId="0" applyFill="1" applyBorder="1" applyAlignment="1"/>
    <xf numFmtId="0" fontId="10" fillId="2" borderId="19" xfId="0" applyFont="1" applyFill="1" applyBorder="1" applyAlignment="1">
      <alignment horizontal="center" vertical="top" wrapText="1"/>
    </xf>
    <xf numFmtId="0" fontId="11" fillId="2" borderId="0" xfId="0" applyFont="1" applyFill="1" applyBorder="1" applyAlignment="1">
      <alignment wrapText="1"/>
    </xf>
    <xf numFmtId="0" fontId="10" fillId="2" borderId="0"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6" fillId="0" borderId="84" xfId="0" applyFont="1" applyBorder="1" applyAlignment="1">
      <alignment horizontal="center" vertical="center" wrapText="1"/>
    </xf>
    <xf numFmtId="17" fontId="6" fillId="0" borderId="85" xfId="0" applyNumberFormat="1" applyFont="1" applyBorder="1" applyAlignment="1">
      <alignment horizontal="center" vertical="center" wrapText="1"/>
    </xf>
    <xf numFmtId="17" fontId="6" fillId="0" borderId="86" xfId="0" applyNumberFormat="1"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44" fontId="6" fillId="0" borderId="88" xfId="2" applyFont="1" applyBorder="1" applyAlignment="1">
      <alignment horizontal="center" vertical="center" wrapText="1"/>
    </xf>
    <xf numFmtId="17" fontId="6" fillId="0" borderId="89" xfId="0" applyNumberFormat="1" applyFont="1" applyBorder="1" applyAlignment="1">
      <alignment horizontal="center" vertical="center" wrapText="1"/>
    </xf>
    <xf numFmtId="17" fontId="6" fillId="0" borderId="77" xfId="0" applyNumberFormat="1"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44" fontId="6" fillId="0" borderId="76" xfId="2"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44" fontId="6" fillId="0" borderId="92" xfId="2" applyFont="1" applyBorder="1" applyAlignment="1">
      <alignment horizontal="center" vertical="center" wrapText="1"/>
    </xf>
    <xf numFmtId="17" fontId="6" fillId="0" borderId="93" xfId="0" applyNumberFormat="1" applyFont="1" applyBorder="1" applyAlignment="1">
      <alignment horizontal="center" vertical="center" wrapText="1"/>
    </xf>
    <xf numFmtId="17" fontId="6" fillId="0" borderId="94" xfId="0" applyNumberFormat="1"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44" fontId="6" fillId="0" borderId="96" xfId="2" applyFont="1" applyBorder="1" applyAlignment="1">
      <alignment horizontal="center" vertical="center" wrapText="1"/>
    </xf>
    <xf numFmtId="17" fontId="6" fillId="0" borderId="97" xfId="0" applyNumberFormat="1" applyFont="1" applyBorder="1" applyAlignment="1">
      <alignment horizontal="center" vertical="center" wrapText="1"/>
    </xf>
    <xf numFmtId="17" fontId="6" fillId="0" borderId="98" xfId="0" applyNumberFormat="1" applyFont="1" applyBorder="1" applyAlignment="1">
      <alignment horizontal="center" vertical="center" wrapText="1"/>
    </xf>
    <xf numFmtId="17" fontId="6" fillId="0" borderId="99" xfId="0" applyNumberFormat="1"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44" fontId="6" fillId="0" borderId="101" xfId="2" applyFont="1" applyBorder="1" applyAlignment="1">
      <alignment horizontal="center" vertical="center" wrapText="1"/>
    </xf>
    <xf numFmtId="17" fontId="6" fillId="0" borderId="102" xfId="0" applyNumberFormat="1" applyFont="1" applyBorder="1" applyAlignment="1">
      <alignment horizontal="center" vertical="center" wrapText="1"/>
    </xf>
    <xf numFmtId="17" fontId="6" fillId="0" borderId="103" xfId="0" applyNumberFormat="1"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44" fontId="6" fillId="0" borderId="105" xfId="2" applyFont="1" applyBorder="1" applyAlignment="1">
      <alignment horizontal="center" vertical="center" wrapText="1"/>
    </xf>
    <xf numFmtId="17" fontId="6" fillId="0" borderId="73" xfId="0" applyNumberFormat="1" applyFont="1" applyBorder="1" applyAlignment="1">
      <alignment horizontal="center" vertical="center" wrapText="1"/>
    </xf>
    <xf numFmtId="17" fontId="6" fillId="0" borderId="74" xfId="0" applyNumberFormat="1" applyFont="1" applyBorder="1" applyAlignment="1">
      <alignment horizontal="center" vertical="center" wrapText="1"/>
    </xf>
    <xf numFmtId="17" fontId="6" fillId="0" borderId="106" xfId="0" applyNumberFormat="1" applyFont="1" applyBorder="1" applyAlignment="1">
      <alignment horizontal="center" vertical="center" wrapText="1"/>
    </xf>
    <xf numFmtId="17" fontId="6" fillId="0" borderId="107" xfId="0" applyNumberFormat="1" applyFont="1" applyBorder="1" applyAlignment="1">
      <alignment horizontal="center"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44" fontId="6" fillId="0" borderId="109" xfId="2" applyFont="1" applyBorder="1" applyAlignment="1">
      <alignment horizontal="center" vertical="center" wrapText="1"/>
    </xf>
    <xf numFmtId="44" fontId="5" fillId="4" borderId="65" xfId="0" applyNumberFormat="1" applyFont="1" applyFill="1" applyBorder="1" applyAlignment="1">
      <alignment vertical="center"/>
    </xf>
    <xf numFmtId="44" fontId="5" fillId="2" borderId="65" xfId="0" applyNumberFormat="1" applyFont="1" applyFill="1" applyBorder="1" applyAlignment="1">
      <alignment vertical="center"/>
    </xf>
    <xf numFmtId="0" fontId="6" fillId="4" borderId="0" xfId="0" applyFont="1" applyFill="1" applyBorder="1" applyAlignment="1">
      <alignment horizontal="center" vertical="center" wrapText="1"/>
    </xf>
    <xf numFmtId="0" fontId="5" fillId="2" borderId="67" xfId="0" applyFont="1" applyFill="1" applyBorder="1" applyAlignment="1">
      <alignment vertical="center" wrapText="1"/>
    </xf>
    <xf numFmtId="0" fontId="14" fillId="2" borderId="67" xfId="0" applyFont="1" applyFill="1" applyBorder="1" applyAlignment="1"/>
    <xf numFmtId="0" fontId="5" fillId="2" borderId="0" xfId="0" applyFont="1" applyFill="1" applyBorder="1" applyAlignment="1">
      <alignment horizontal="center" vertical="center" wrapText="1"/>
    </xf>
    <xf numFmtId="0" fontId="0" fillId="2" borderId="0" xfId="0" applyFill="1" applyBorder="1" applyAlignment="1"/>
    <xf numFmtId="0" fontId="14" fillId="2" borderId="0" xfId="0" applyFont="1" applyFill="1" applyBorder="1" applyAlignment="1">
      <alignment horizontal="center"/>
    </xf>
    <xf numFmtId="0" fontId="6" fillId="2" borderId="0" xfId="0" applyFont="1" applyFill="1" applyBorder="1" applyAlignment="1"/>
    <xf numFmtId="0" fontId="14" fillId="2" borderId="0" xfId="0" applyFont="1" applyFill="1" applyBorder="1" applyAlignment="1"/>
    <xf numFmtId="0" fontId="5" fillId="2" borderId="0" xfId="0" applyFont="1" applyFill="1" applyBorder="1" applyAlignment="1">
      <alignment vertical="center" wrapText="1"/>
    </xf>
    <xf numFmtId="0" fontId="5"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3" fillId="5" borderId="112" xfId="0" applyFont="1" applyFill="1" applyBorder="1" applyAlignment="1">
      <alignment vertical="center" wrapText="1"/>
    </xf>
    <xf numFmtId="0" fontId="3" fillId="5" borderId="113" xfId="0" applyFont="1" applyFill="1" applyBorder="1" applyAlignment="1">
      <alignment vertical="center" wrapText="1"/>
    </xf>
    <xf numFmtId="0" fontId="6" fillId="0" borderId="84" xfId="0" applyFont="1" applyBorder="1" applyAlignment="1">
      <alignment horizontal="center" vertical="top" wrapText="1"/>
    </xf>
    <xf numFmtId="0" fontId="6" fillId="0" borderId="88" xfId="0" applyFont="1" applyBorder="1" applyAlignment="1">
      <alignment horizontal="left" vertical="center" wrapText="1"/>
    </xf>
    <xf numFmtId="0" fontId="6" fillId="0" borderId="118" xfId="0" applyFont="1" applyBorder="1" applyAlignment="1">
      <alignment horizontal="left" vertical="center" wrapText="1"/>
    </xf>
    <xf numFmtId="0" fontId="6" fillId="0" borderId="76" xfId="0" applyFont="1" applyBorder="1" applyAlignment="1">
      <alignment horizontal="left" vertical="center" wrapText="1"/>
    </xf>
    <xf numFmtId="0" fontId="6" fillId="0" borderId="97" xfId="0" applyFont="1" applyBorder="1" applyAlignment="1">
      <alignment horizontal="left" vertical="center" wrapText="1"/>
    </xf>
    <xf numFmtId="0" fontId="6" fillId="0" borderId="92" xfId="0" applyFont="1" applyBorder="1" applyAlignment="1">
      <alignment horizontal="left" vertical="center" wrapText="1"/>
    </xf>
    <xf numFmtId="0" fontId="6" fillId="0" borderId="74" xfId="0" applyFont="1" applyBorder="1" applyAlignment="1">
      <alignment horizontal="left" vertical="center" wrapText="1"/>
    </xf>
    <xf numFmtId="0" fontId="6" fillId="0" borderId="96" xfId="0" applyFont="1" applyBorder="1" applyAlignment="1">
      <alignment horizontal="left" vertical="center" wrapText="1"/>
    </xf>
    <xf numFmtId="0" fontId="6" fillId="0" borderId="94" xfId="0" applyFont="1" applyBorder="1" applyAlignment="1">
      <alignment horizontal="left" vertical="center" wrapText="1"/>
    </xf>
    <xf numFmtId="0" fontId="6" fillId="0" borderId="101" xfId="0" applyFont="1" applyBorder="1" applyAlignment="1">
      <alignment horizontal="left" vertical="center" wrapText="1"/>
    </xf>
    <xf numFmtId="0" fontId="6" fillId="0" borderId="119" xfId="0" applyFont="1" applyBorder="1" applyAlignment="1">
      <alignment horizontal="left" vertical="center" wrapText="1"/>
    </xf>
    <xf numFmtId="0" fontId="6" fillId="0" borderId="105" xfId="0" applyFont="1" applyBorder="1" applyAlignment="1">
      <alignment horizontal="left" vertical="center" wrapText="1"/>
    </xf>
    <xf numFmtId="0" fontId="6" fillId="0" borderId="103" xfId="0" applyFont="1" applyBorder="1" applyAlignment="1">
      <alignment horizontal="left" vertical="center" wrapText="1"/>
    </xf>
    <xf numFmtId="0" fontId="6" fillId="0" borderId="109" xfId="0" applyFont="1" applyBorder="1" applyAlignment="1">
      <alignment horizontal="left" vertical="center" wrapText="1"/>
    </xf>
    <xf numFmtId="0" fontId="6" fillId="0" borderId="107" xfId="0" applyFont="1" applyBorder="1" applyAlignment="1">
      <alignment horizontal="left" vertical="center" wrapText="1"/>
    </xf>
    <xf numFmtId="0" fontId="6" fillId="4" borderId="0" xfId="0" applyFont="1" applyFill="1" applyBorder="1" applyAlignment="1">
      <alignment wrapText="1"/>
    </xf>
    <xf numFmtId="0" fontId="6" fillId="4" borderId="0" xfId="0" applyFont="1" applyFill="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0" fillId="2" borderId="13" xfId="0" applyFill="1" applyBorder="1" applyAlignment="1"/>
    <xf numFmtId="0" fontId="0" fillId="2" borderId="47" xfId="0" applyFill="1" applyBorder="1" applyAlignment="1"/>
    <xf numFmtId="0" fontId="6" fillId="0" borderId="0" xfId="0" applyFont="1" applyBorder="1" applyAlignment="1">
      <alignment wrapText="1"/>
    </xf>
    <xf numFmtId="0" fontId="0" fillId="0" borderId="0" xfId="0" applyBorder="1" applyAlignment="1">
      <alignment horizontal="left"/>
    </xf>
    <xf numFmtId="44" fontId="6" fillId="0" borderId="87" xfId="0" applyNumberFormat="1" applyFont="1" applyBorder="1" applyAlignment="1">
      <alignment horizontal="center" vertical="center" wrapText="1"/>
    </xf>
    <xf numFmtId="44" fontId="6" fillId="0" borderId="128" xfId="0" applyNumberFormat="1" applyFont="1" applyBorder="1" applyAlignment="1">
      <alignment horizontal="center" vertical="center" wrapText="1"/>
    </xf>
    <xf numFmtId="44" fontId="6" fillId="0" borderId="75" xfId="0" applyNumberFormat="1" applyFont="1" applyBorder="1" applyAlignment="1">
      <alignment horizontal="center" vertical="center" wrapText="1"/>
    </xf>
    <xf numFmtId="44" fontId="6" fillId="0" borderId="79" xfId="0" applyNumberFormat="1" applyFont="1" applyBorder="1" applyAlignment="1">
      <alignment horizontal="center" vertical="center" wrapText="1"/>
    </xf>
    <xf numFmtId="44" fontId="6" fillId="0" borderId="91" xfId="0" applyNumberFormat="1" applyFont="1" applyBorder="1" applyAlignment="1">
      <alignment horizontal="center" vertical="center" wrapText="1"/>
    </xf>
    <xf numFmtId="44" fontId="6" fillId="0" borderId="129" xfId="0" applyNumberFormat="1" applyFont="1" applyBorder="1" applyAlignment="1">
      <alignment horizontal="center" vertical="center" wrapText="1"/>
    </xf>
    <xf numFmtId="44" fontId="6" fillId="0" borderId="95" xfId="0" applyNumberFormat="1" applyFont="1" applyBorder="1" applyAlignment="1">
      <alignment horizontal="center" vertical="center" wrapText="1"/>
    </xf>
    <xf numFmtId="44" fontId="6" fillId="0" borderId="130" xfId="0" applyNumberFormat="1" applyFont="1" applyBorder="1" applyAlignment="1">
      <alignment horizontal="center" vertical="center" wrapText="1"/>
    </xf>
    <xf numFmtId="44" fontId="6" fillId="0" borderId="100" xfId="0" applyNumberFormat="1" applyFont="1" applyBorder="1" applyAlignment="1">
      <alignment horizontal="center" vertical="center" wrapText="1"/>
    </xf>
    <xf numFmtId="44" fontId="6" fillId="0" borderId="131" xfId="0" applyNumberFormat="1" applyFont="1" applyBorder="1" applyAlignment="1">
      <alignment horizontal="center" vertical="center" wrapText="1"/>
    </xf>
    <xf numFmtId="44" fontId="6" fillId="0" borderId="104" xfId="0" applyNumberFormat="1" applyFont="1" applyBorder="1" applyAlignment="1">
      <alignment horizontal="center" vertical="center" wrapText="1"/>
    </xf>
    <xf numFmtId="44" fontId="6" fillId="0" borderId="132" xfId="0" applyNumberFormat="1" applyFont="1" applyBorder="1" applyAlignment="1">
      <alignment horizontal="center" vertical="center" wrapText="1"/>
    </xf>
    <xf numFmtId="44" fontId="6" fillId="0" borderId="108" xfId="0" applyNumberFormat="1" applyFont="1" applyBorder="1" applyAlignment="1">
      <alignment horizontal="center" vertical="center" wrapText="1"/>
    </xf>
    <xf numFmtId="44" fontId="6" fillId="0" borderId="133" xfId="0" applyNumberFormat="1" applyFont="1" applyBorder="1" applyAlignment="1">
      <alignment horizontal="center" vertical="center" wrapText="1"/>
    </xf>
    <xf numFmtId="44" fontId="0" fillId="0" borderId="65" xfId="0" applyNumberFormat="1" applyBorder="1" applyAlignment="1"/>
    <xf numFmtId="0" fontId="3" fillId="5" borderId="136" xfId="0" applyFont="1" applyFill="1" applyBorder="1" applyAlignment="1">
      <alignment vertical="center" wrapText="1"/>
    </xf>
    <xf numFmtId="0" fontId="5" fillId="4" borderId="137" xfId="0" applyFont="1" applyFill="1" applyBorder="1" applyAlignment="1">
      <alignment horizontal="center" vertical="center" wrapText="1"/>
    </xf>
    <xf numFmtId="0" fontId="5" fillId="2" borderId="140" xfId="0" applyFont="1" applyFill="1" applyBorder="1" applyAlignment="1">
      <alignment horizontal="center" wrapText="1"/>
    </xf>
    <xf numFmtId="0" fontId="6" fillId="5" borderId="89" xfId="0" applyFont="1" applyFill="1" applyBorder="1" applyAlignment="1">
      <alignment horizontal="center"/>
    </xf>
    <xf numFmtId="0" fontId="6" fillId="5" borderId="141" xfId="0" applyFont="1" applyFill="1" applyBorder="1" applyAlignment="1">
      <alignment horizontal="center"/>
    </xf>
    <xf numFmtId="0" fontId="5" fillId="2" borderId="142" xfId="0" applyFont="1" applyFill="1" applyBorder="1" applyAlignment="1">
      <alignment horizontal="center" vertical="center" wrapText="1"/>
    </xf>
    <xf numFmtId="0" fontId="6" fillId="5" borderId="143" xfId="0" applyFont="1" applyFill="1" applyBorder="1" applyAlignment="1">
      <alignment horizontal="center" vertical="center" wrapText="1"/>
    </xf>
    <xf numFmtId="0" fontId="6" fillId="5" borderId="144" xfId="0" applyFont="1" applyFill="1" applyBorder="1" applyAlignment="1">
      <alignment horizontal="center" vertical="center" wrapText="1"/>
    </xf>
    <xf numFmtId="0" fontId="16" fillId="0" borderId="0" xfId="0" applyFont="1" applyBorder="1" applyAlignment="1"/>
    <xf numFmtId="0" fontId="6" fillId="0" borderId="31" xfId="0" applyFont="1" applyBorder="1" applyAlignment="1">
      <alignment horizontal="center" vertical="center" wrapText="1"/>
    </xf>
    <xf numFmtId="0" fontId="6" fillId="0" borderId="128" xfId="0" applyFont="1" applyBorder="1" applyAlignment="1">
      <alignment horizontal="left" vertical="center" wrapText="1"/>
    </xf>
    <xf numFmtId="0" fontId="6" fillId="0" borderId="140" xfId="0" applyFont="1" applyBorder="1" applyAlignment="1">
      <alignment horizontal="center" vertical="center" wrapText="1"/>
    </xf>
    <xf numFmtId="0" fontId="6" fillId="0" borderId="79" xfId="0" applyFont="1" applyBorder="1" applyAlignment="1">
      <alignment horizontal="left" vertical="center" wrapText="1"/>
    </xf>
    <xf numFmtId="0" fontId="6" fillId="0" borderId="145" xfId="0" applyFont="1" applyBorder="1" applyAlignment="1">
      <alignment horizontal="center" vertical="center" wrapText="1"/>
    </xf>
    <xf numFmtId="0" fontId="6" fillId="0" borderId="129" xfId="0" applyFont="1" applyBorder="1" applyAlignment="1">
      <alignment horizontal="left" vertical="center" wrapText="1"/>
    </xf>
    <xf numFmtId="0" fontId="6" fillId="0" borderId="146" xfId="0" applyFont="1" applyBorder="1" applyAlignment="1">
      <alignment horizontal="center" vertical="center" wrapText="1"/>
    </xf>
    <xf numFmtId="0" fontId="6" fillId="0" borderId="130" xfId="0" applyFont="1" applyBorder="1" applyAlignment="1">
      <alignment horizontal="left" vertical="center" wrapText="1"/>
    </xf>
    <xf numFmtId="0" fontId="6" fillId="0" borderId="147" xfId="0" applyFont="1" applyBorder="1" applyAlignment="1">
      <alignment horizontal="center" vertical="center" wrapText="1"/>
    </xf>
    <xf numFmtId="0" fontId="6" fillId="0" borderId="131" xfId="0" applyFont="1" applyBorder="1" applyAlignment="1">
      <alignment horizontal="left" vertical="center" wrapText="1"/>
    </xf>
    <xf numFmtId="0" fontId="6" fillId="0" borderId="148" xfId="0" applyFont="1" applyBorder="1" applyAlignment="1">
      <alignment horizontal="center" vertical="center" wrapText="1"/>
    </xf>
    <xf numFmtId="0" fontId="6" fillId="0" borderId="132" xfId="0" applyFont="1" applyBorder="1" applyAlignment="1">
      <alignment horizontal="left" vertical="center" wrapText="1"/>
    </xf>
    <xf numFmtId="0" fontId="6" fillId="0" borderId="149" xfId="0" applyFont="1" applyBorder="1" applyAlignment="1">
      <alignment horizontal="center" vertical="center" wrapText="1"/>
    </xf>
    <xf numFmtId="0" fontId="6" fillId="0" borderId="133" xfId="0" applyFont="1" applyBorder="1" applyAlignment="1">
      <alignment horizontal="left" vertical="center" wrapText="1"/>
    </xf>
    <xf numFmtId="0" fontId="0" fillId="0" borderId="150" xfId="0" applyBorder="1" applyAlignment="1"/>
    <xf numFmtId="0" fontId="0" fillId="2" borderId="151" xfId="0" applyFill="1" applyBorder="1" applyAlignment="1"/>
    <xf numFmtId="0" fontId="0" fillId="2" borderId="38" xfId="0" applyFill="1" applyBorder="1" applyAlignment="1"/>
    <xf numFmtId="0" fontId="0" fillId="2" borderId="152" xfId="0" applyFill="1" applyBorder="1" applyAlignment="1"/>
    <xf numFmtId="0" fontId="7" fillId="0" borderId="153" xfId="0" applyFont="1" applyBorder="1" applyAlignment="1">
      <alignment horizontal="center" vertical="center" wrapText="1"/>
    </xf>
    <xf numFmtId="0" fontId="7" fillId="0" borderId="0" xfId="0" applyFont="1" applyBorder="1" applyAlignment="1">
      <alignment horizontal="left" vertical="center" wrapText="1"/>
    </xf>
    <xf numFmtId="0" fontId="7" fillId="0" borderId="51" xfId="0" applyFont="1" applyBorder="1" applyAlignment="1">
      <alignment horizontal="left" vertical="center" wrapText="1"/>
    </xf>
    <xf numFmtId="0" fontId="7" fillId="0" borderId="63" xfId="0" applyFont="1" applyBorder="1" applyAlignment="1">
      <alignment horizontal="left" vertical="center" wrapText="1"/>
    </xf>
    <xf numFmtId="0" fontId="7" fillId="0" borderId="37" xfId="0" applyFont="1" applyBorder="1" applyAlignment="1">
      <alignment horizontal="left" vertical="center" wrapText="1"/>
    </xf>
    <xf numFmtId="17" fontId="6" fillId="0" borderId="164" xfId="0" applyNumberFormat="1" applyFont="1" applyBorder="1" applyAlignment="1">
      <alignment horizontal="center" vertical="center" wrapText="1"/>
    </xf>
    <xf numFmtId="17" fontId="6" fillId="0" borderId="119" xfId="0" applyNumberFormat="1" applyFont="1" applyBorder="1" applyAlignment="1">
      <alignment horizontal="center" vertical="center" wrapText="1"/>
    </xf>
    <xf numFmtId="0" fontId="6" fillId="0" borderId="165" xfId="0" applyFont="1" applyBorder="1" applyAlignment="1">
      <alignment horizontal="center" vertical="center" wrapText="1"/>
    </xf>
    <xf numFmtId="0" fontId="6" fillId="0" borderId="166" xfId="0" applyFont="1" applyBorder="1" applyAlignment="1">
      <alignment horizontal="center" vertical="center" wrapText="1"/>
    </xf>
    <xf numFmtId="44" fontId="6" fillId="0" borderId="166" xfId="2" applyFont="1" applyBorder="1" applyAlignment="1">
      <alignment horizontal="center" vertical="center" wrapText="1"/>
    </xf>
    <xf numFmtId="44" fontId="6" fillId="0" borderId="168" xfId="2" applyFont="1" applyBorder="1" applyAlignment="1">
      <alignment horizontal="left" vertical="center" wrapText="1"/>
    </xf>
    <xf numFmtId="44" fontId="6" fillId="0" borderId="77" xfId="2" applyFont="1" applyBorder="1" applyAlignment="1">
      <alignment horizontal="left" vertical="center" wrapText="1"/>
    </xf>
    <xf numFmtId="44" fontId="6" fillId="0" borderId="169" xfId="2" applyFont="1" applyBorder="1" applyAlignment="1">
      <alignment horizontal="center" vertical="center" wrapText="1"/>
    </xf>
    <xf numFmtId="44" fontId="6" fillId="0" borderId="170" xfId="2" applyFont="1" applyBorder="1" applyAlignment="1">
      <alignment horizontal="left" vertical="center" wrapText="1"/>
    </xf>
    <xf numFmtId="44" fontId="6" fillId="2" borderId="168" xfId="2" applyFont="1" applyFill="1" applyBorder="1" applyAlignment="1">
      <alignment horizontal="left" vertical="center" wrapText="1"/>
    </xf>
    <xf numFmtId="0" fontId="6" fillId="2" borderId="105" xfId="0" applyFont="1" applyFill="1" applyBorder="1" applyAlignment="1">
      <alignment horizontal="center" vertical="center" wrapText="1"/>
    </xf>
    <xf numFmtId="44" fontId="6" fillId="0" borderId="77" xfId="2" applyFont="1" applyBorder="1" applyAlignment="1">
      <alignment horizontal="center" vertical="center" wrapText="1"/>
    </xf>
    <xf numFmtId="44" fontId="6" fillId="0" borderId="171" xfId="2" applyFont="1" applyBorder="1" applyAlignment="1">
      <alignment horizontal="center" vertical="center" wrapText="1"/>
    </xf>
    <xf numFmtId="0" fontId="6" fillId="0" borderId="172" xfId="0" applyFont="1" applyBorder="1" applyAlignment="1">
      <alignment horizontal="left" vertical="center" wrapText="1"/>
    </xf>
    <xf numFmtId="0" fontId="6" fillId="0" borderId="173" xfId="0" applyFont="1" applyBorder="1" applyAlignment="1">
      <alignment horizontal="left" vertical="center" wrapText="1"/>
    </xf>
    <xf numFmtId="0" fontId="7" fillId="0" borderId="174" xfId="0" applyFont="1" applyBorder="1" applyAlignment="1">
      <alignment horizontal="center" vertical="center" wrapText="1"/>
    </xf>
    <xf numFmtId="0" fontId="7" fillId="0" borderId="68" xfId="0" applyFont="1" applyBorder="1" applyAlignment="1">
      <alignment horizontal="center" vertical="center" wrapText="1"/>
    </xf>
    <xf numFmtId="0" fontId="6" fillId="0" borderId="175" xfId="0" applyFont="1" applyBorder="1" applyAlignment="1">
      <alignment horizontal="center" vertical="center" wrapText="1"/>
    </xf>
    <xf numFmtId="0" fontId="6" fillId="0" borderId="176" xfId="0" applyFont="1" applyBorder="1" applyAlignment="1">
      <alignment horizontal="center" vertical="center" wrapText="1"/>
    </xf>
    <xf numFmtId="44" fontId="6" fillId="0" borderId="176" xfId="2" applyFont="1" applyBorder="1" applyAlignment="1">
      <alignment horizontal="center" vertical="center" wrapText="1"/>
    </xf>
    <xf numFmtId="0" fontId="7" fillId="0" borderId="147" xfId="0" applyFont="1" applyBorder="1" applyAlignment="1">
      <alignment horizontal="center" vertical="center" wrapText="1"/>
    </xf>
    <xf numFmtId="0" fontId="6" fillId="0" borderId="176" xfId="0" applyFont="1" applyBorder="1" applyAlignment="1">
      <alignment horizontal="left" vertical="center" wrapText="1"/>
    </xf>
    <xf numFmtId="0" fontId="6" fillId="0" borderId="86" xfId="0" applyFont="1" applyBorder="1" applyAlignment="1">
      <alignment horizontal="left" vertical="center" wrapText="1"/>
    </xf>
    <xf numFmtId="44" fontId="5" fillId="0" borderId="65" xfId="0" applyNumberFormat="1" applyFont="1" applyFill="1" applyBorder="1" applyAlignment="1">
      <alignment vertical="center"/>
    </xf>
    <xf numFmtId="44" fontId="6" fillId="0" borderId="175" xfId="0" applyNumberFormat="1" applyFont="1" applyBorder="1" applyAlignment="1">
      <alignment horizontal="center" vertical="center" wrapText="1"/>
    </xf>
    <xf numFmtId="44" fontId="6" fillId="0" borderId="178" xfId="0" applyNumberFormat="1" applyFont="1" applyBorder="1" applyAlignment="1">
      <alignment horizontal="center" vertical="center" wrapText="1"/>
    </xf>
    <xf numFmtId="44" fontId="6" fillId="0" borderId="179" xfId="2" applyFont="1" applyBorder="1" applyAlignment="1">
      <alignment horizontal="center" vertical="center" wrapText="1"/>
    </xf>
    <xf numFmtId="44" fontId="6" fillId="0" borderId="168" xfId="2" applyFont="1" applyBorder="1" applyAlignment="1">
      <alignment horizontal="center" vertical="center" wrapText="1"/>
    </xf>
    <xf numFmtId="44" fontId="6" fillId="0" borderId="170" xfId="2" applyFont="1" applyBorder="1" applyAlignment="1">
      <alignment horizontal="center" vertical="center" wrapText="1"/>
    </xf>
    <xf numFmtId="8" fontId="5" fillId="4" borderId="65" xfId="0" applyNumberFormat="1" applyFont="1" applyFill="1" applyBorder="1" applyAlignment="1">
      <alignment vertical="center"/>
    </xf>
    <xf numFmtId="0" fontId="6" fillId="0" borderId="180" xfId="0" applyFont="1" applyBorder="1" applyAlignment="1">
      <alignment horizontal="center" vertical="center" wrapText="1"/>
    </xf>
    <xf numFmtId="0" fontId="6" fillId="0" borderId="178" xfId="0" applyFont="1" applyBorder="1" applyAlignment="1">
      <alignment horizontal="left" vertical="center" wrapText="1"/>
    </xf>
    <xf numFmtId="0" fontId="7" fillId="0" borderId="183" xfId="0" applyFont="1" applyBorder="1" applyAlignment="1">
      <alignment horizontal="center" vertical="center" wrapText="1"/>
    </xf>
    <xf numFmtId="0" fontId="7" fillId="0" borderId="184" xfId="0" applyFont="1" applyBorder="1" applyAlignment="1">
      <alignment horizontal="left" vertical="center" wrapText="1"/>
    </xf>
    <xf numFmtId="8" fontId="6" fillId="0" borderId="176" xfId="2" applyNumberFormat="1" applyFont="1" applyBorder="1" applyAlignment="1">
      <alignment horizontal="center" vertical="center" wrapText="1"/>
    </xf>
    <xf numFmtId="8" fontId="6" fillId="0" borderId="76" xfId="2" applyNumberFormat="1" applyFont="1" applyBorder="1" applyAlignment="1">
      <alignment horizontal="center" vertical="center" wrapText="1"/>
    </xf>
    <xf numFmtId="8" fontId="6" fillId="0" borderId="96" xfId="2" applyNumberFormat="1" applyFont="1" applyBorder="1" applyAlignment="1">
      <alignment horizontal="center" vertical="center" wrapText="1"/>
    </xf>
    <xf numFmtId="0" fontId="7" fillId="0" borderId="140" xfId="0" applyFont="1" applyBorder="1" applyAlignment="1">
      <alignment horizontal="center" vertical="center" wrapText="1"/>
    </xf>
    <xf numFmtId="0" fontId="6" fillId="0" borderId="185" xfId="0" applyFont="1" applyBorder="1" applyAlignment="1">
      <alignment horizontal="center" vertical="center" wrapText="1"/>
    </xf>
    <xf numFmtId="0" fontId="0" fillId="0" borderId="186" xfId="0" applyBorder="1" applyAlignment="1"/>
    <xf numFmtId="0" fontId="0" fillId="0" borderId="187" xfId="0" applyBorder="1" applyAlignment="1"/>
    <xf numFmtId="0" fontId="18" fillId="0" borderId="0" xfId="0" applyFont="1" applyBorder="1" applyAlignment="1">
      <alignment horizontal="center" vertical="center"/>
    </xf>
    <xf numFmtId="0" fontId="17" fillId="2" borderId="189" xfId="0" applyFont="1" applyFill="1" applyBorder="1" applyAlignment="1">
      <alignment vertical="center" wrapText="1"/>
    </xf>
    <xf numFmtId="0" fontId="5" fillId="0" borderId="190" xfId="0" applyFont="1" applyBorder="1" applyAlignment="1">
      <alignment vertical="center" wrapText="1"/>
    </xf>
    <xf numFmtId="0" fontId="17" fillId="2" borderId="190" xfId="0" applyFont="1" applyFill="1" applyBorder="1" applyAlignment="1">
      <alignment vertical="center" wrapText="1"/>
    </xf>
    <xf numFmtId="0" fontId="19" fillId="2" borderId="45" xfId="0" applyFont="1" applyFill="1" applyBorder="1" applyAlignment="1">
      <alignment horizontal="center" vertical="center" wrapText="1"/>
    </xf>
    <xf numFmtId="0" fontId="19" fillId="2" borderId="191" xfId="0" applyFont="1" applyFill="1" applyBorder="1" applyAlignment="1">
      <alignment horizontal="center" vertical="center" wrapText="1"/>
    </xf>
    <xf numFmtId="0" fontId="7" fillId="0" borderId="45" xfId="0" applyFont="1" applyBorder="1" applyAlignment="1">
      <alignment horizontal="left" vertical="center" wrapText="1"/>
    </xf>
    <xf numFmtId="0" fontId="10" fillId="2" borderId="191" xfId="0" applyFont="1" applyFill="1" applyBorder="1" applyAlignment="1">
      <alignment horizontal="center" vertical="center" wrapText="1"/>
    </xf>
    <xf numFmtId="0" fontId="7" fillId="0" borderId="0" xfId="0" applyFont="1" applyAlignment="1">
      <alignment horizontal="center" vertical="center" wrapText="1"/>
    </xf>
    <xf numFmtId="0" fontId="7" fillId="0" borderId="191" xfId="0" applyFont="1" applyBorder="1" applyAlignment="1">
      <alignment horizontal="left" vertical="center" wrapText="1" indent="2"/>
    </xf>
    <xf numFmtId="0" fontId="20" fillId="2" borderId="190" xfId="0" applyFont="1" applyFill="1" applyBorder="1" applyAlignment="1">
      <alignment horizontal="center" vertical="center" wrapText="1"/>
    </xf>
    <xf numFmtId="0" fontId="7" fillId="0" borderId="190" xfId="0" applyFont="1" applyBorder="1" applyAlignment="1">
      <alignment horizontal="left" vertical="center" wrapText="1" indent="2"/>
    </xf>
    <xf numFmtId="0" fontId="6" fillId="0" borderId="189" xfId="0" applyFont="1" applyBorder="1" applyAlignment="1">
      <alignment vertical="center" wrapText="1"/>
    </xf>
    <xf numFmtId="8" fontId="7" fillId="0" borderId="189" xfId="0" applyNumberFormat="1" applyFont="1" applyBorder="1" applyAlignment="1">
      <alignment vertical="center" wrapText="1"/>
    </xf>
    <xf numFmtId="44" fontId="7" fillId="0" borderId="189" xfId="0" applyNumberFormat="1" applyFont="1" applyBorder="1" applyAlignment="1">
      <alignment vertical="center" wrapText="1"/>
    </xf>
    <xf numFmtId="0" fontId="6" fillId="0" borderId="193" xfId="0" applyFont="1" applyBorder="1" applyAlignment="1">
      <alignment vertical="center" wrapText="1"/>
    </xf>
    <xf numFmtId="44" fontId="7" fillId="2" borderId="189" xfId="0" applyNumberFormat="1" applyFont="1" applyFill="1" applyBorder="1" applyAlignment="1">
      <alignment vertical="center" wrapText="1"/>
    </xf>
    <xf numFmtId="8" fontId="0" fillId="0" borderId="0" xfId="0" applyNumberFormat="1" applyAlignment="1"/>
    <xf numFmtId="0" fontId="16" fillId="7" borderId="0" xfId="0" applyFont="1" applyFill="1" applyBorder="1" applyAlignment="1"/>
    <xf numFmtId="0" fontId="16" fillId="8" borderId="0" xfId="0" applyFont="1" applyFill="1" applyBorder="1" applyAlignment="1"/>
    <xf numFmtId="0" fontId="16" fillId="9" borderId="0" xfId="0" applyFont="1" applyFill="1" applyBorder="1" applyAlignment="1"/>
    <xf numFmtId="0" fontId="16" fillId="10" borderId="0" xfId="0" applyFont="1" applyFill="1" applyBorder="1" applyAlignment="1"/>
    <xf numFmtId="0" fontId="16" fillId="11" borderId="0" xfId="0" applyFont="1" applyFill="1" applyBorder="1" applyAlignment="1"/>
    <xf numFmtId="44" fontId="16" fillId="7" borderId="0" xfId="2" applyFont="1" applyFill="1" applyBorder="1" applyAlignment="1"/>
    <xf numFmtId="44" fontId="0" fillId="0" borderId="0" xfId="2" applyFont="1" applyAlignment="1"/>
    <xf numFmtId="0" fontId="6" fillId="0" borderId="10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8" xfId="0" applyFont="1" applyBorder="1" applyAlignment="1">
      <alignment vertical="center" wrapText="1"/>
    </xf>
    <xf numFmtId="44" fontId="0" fillId="0" borderId="0" xfId="0" applyNumberFormat="1" applyAlignment="1"/>
    <xf numFmtId="17" fontId="10" fillId="0" borderId="190" xfId="0" applyNumberFormat="1" applyFont="1" applyBorder="1" applyAlignment="1">
      <alignment horizontal="center" vertical="center" wrapText="1"/>
    </xf>
    <xf numFmtId="8" fontId="10" fillId="0" borderId="198" xfId="0" applyNumberFormat="1" applyFont="1" applyBorder="1" applyAlignment="1">
      <alignment vertical="center" wrapText="1"/>
    </xf>
    <xf numFmtId="0" fontId="7" fillId="0" borderId="189" xfId="0" applyFont="1" applyBorder="1" applyAlignment="1">
      <alignment vertical="center" wrapText="1"/>
    </xf>
    <xf numFmtId="0" fontId="6" fillId="0" borderId="76" xfId="0" applyFont="1" applyBorder="1" applyAlignment="1">
      <alignment horizontal="center" vertical="center" wrapText="1"/>
    </xf>
    <xf numFmtId="0" fontId="6" fillId="0" borderId="125" xfId="0" applyFont="1" applyBorder="1" applyAlignment="1">
      <alignment vertical="center" wrapText="1"/>
    </xf>
    <xf numFmtId="0" fontId="6" fillId="0" borderId="105" xfId="0" applyFont="1" applyBorder="1" applyAlignment="1">
      <alignment vertical="center" wrapText="1"/>
    </xf>
    <xf numFmtId="0" fontId="6" fillId="0" borderId="177" xfId="0" applyFont="1" applyBorder="1" applyAlignment="1">
      <alignment vertical="center" wrapText="1"/>
    </xf>
    <xf numFmtId="9" fontId="24" fillId="10" borderId="0" xfId="4" applyNumberFormat="1" applyFont="1" applyFill="1" applyAlignment="1">
      <alignment horizontal="center"/>
    </xf>
    <xf numFmtId="0" fontId="0" fillId="0" borderId="205" xfId="0" applyBorder="1" applyAlignment="1"/>
    <xf numFmtId="0" fontId="25" fillId="13" borderId="206" xfId="0" applyFont="1" applyFill="1" applyBorder="1" applyAlignment="1">
      <alignment vertical="center"/>
    </xf>
    <xf numFmtId="0" fontId="6" fillId="0" borderId="199" xfId="0" applyFont="1" applyBorder="1" applyAlignment="1">
      <alignment horizontal="center" vertical="center" wrapText="1"/>
    </xf>
    <xf numFmtId="0" fontId="6" fillId="0" borderId="200"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5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91" xfId="0" applyFont="1" applyBorder="1" applyAlignment="1">
      <alignment horizontal="center" vertical="center"/>
    </xf>
    <xf numFmtId="0" fontId="6" fillId="0" borderId="196" xfId="0" applyFont="1" applyBorder="1" applyAlignment="1">
      <alignment horizontal="center" vertical="center" wrapText="1"/>
    </xf>
    <xf numFmtId="0" fontId="6" fillId="0" borderId="197" xfId="0" applyFont="1" applyBorder="1" applyAlignment="1">
      <alignment horizontal="center" vertical="center" wrapText="1"/>
    </xf>
    <xf numFmtId="0" fontId="0" fillId="0" borderId="186" xfId="0" applyBorder="1" applyAlignment="1">
      <alignment horizontal="center"/>
    </xf>
    <xf numFmtId="0" fontId="0" fillId="0" borderId="187" xfId="0" applyBorder="1" applyAlignment="1">
      <alignment horizontal="center"/>
    </xf>
    <xf numFmtId="0" fontId="0" fillId="0" borderId="188" xfId="0" applyBorder="1" applyAlignment="1">
      <alignment horizontal="center"/>
    </xf>
    <xf numFmtId="0" fontId="22" fillId="0" borderId="187" xfId="0" applyFont="1" applyBorder="1" applyAlignment="1">
      <alignment horizontal="left"/>
    </xf>
    <xf numFmtId="0" fontId="0" fillId="0" borderId="188" xfId="0" applyBorder="1" applyAlignment="1">
      <alignment horizontal="left"/>
    </xf>
    <xf numFmtId="0" fontId="10" fillId="2" borderId="55" xfId="0" applyFont="1" applyFill="1" applyBorder="1" applyAlignment="1">
      <alignment horizontal="center" vertical="center" wrapText="1"/>
    </xf>
    <xf numFmtId="0" fontId="10" fillId="2" borderId="192"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91" xfId="0" applyFont="1" applyFill="1" applyBorder="1" applyAlignment="1">
      <alignment horizontal="center" vertical="center" wrapText="1"/>
    </xf>
    <xf numFmtId="0" fontId="1" fillId="0" borderId="1"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7" fillId="0" borderId="55" xfId="0" applyFont="1" applyBorder="1" applyAlignment="1">
      <alignment horizontal="center" vertical="top" wrapText="1"/>
    </xf>
    <xf numFmtId="0" fontId="7" fillId="0" borderId="192" xfId="0" applyFont="1" applyBorder="1" applyAlignment="1">
      <alignment horizontal="center" vertical="top" wrapText="1"/>
    </xf>
    <xf numFmtId="0" fontId="7"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194" xfId="0" applyFont="1" applyBorder="1" applyAlignment="1">
      <alignment horizontal="center" vertical="top" wrapText="1"/>
    </xf>
    <xf numFmtId="0" fontId="7" fillId="0" borderId="195" xfId="0" applyFont="1" applyBorder="1" applyAlignment="1">
      <alignment horizontal="center" vertical="top"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10" fillId="6" borderId="34" xfId="0" applyFont="1" applyFill="1" applyBorder="1" applyAlignment="1">
      <alignment horizontal="center" vertical="center" wrapText="1"/>
    </xf>
    <xf numFmtId="0" fontId="10" fillId="6" borderId="190" xfId="0" applyFont="1" applyFill="1" applyBorder="1" applyAlignment="1">
      <alignment horizontal="center" vertical="center" wrapText="1"/>
    </xf>
    <xf numFmtId="0" fontId="19" fillId="0" borderId="34" xfId="0" applyFont="1" applyBorder="1" applyAlignment="1">
      <alignment vertical="center" wrapText="1"/>
    </xf>
    <xf numFmtId="0" fontId="19" fillId="0" borderId="190" xfId="0" applyFont="1" applyBorder="1" applyAlignment="1">
      <alignment vertical="center" wrapText="1"/>
    </xf>
    <xf numFmtId="0" fontId="20" fillId="2" borderId="34" xfId="0" applyFont="1" applyFill="1" applyBorder="1" applyAlignment="1">
      <alignment horizontal="center" vertical="center" wrapText="1"/>
    </xf>
    <xf numFmtId="0" fontId="20" fillId="2" borderId="190" xfId="0" applyFont="1" applyFill="1" applyBorder="1" applyAlignment="1">
      <alignment horizontal="center" vertical="center" wrapText="1"/>
    </xf>
    <xf numFmtId="0" fontId="7" fillId="0" borderId="34" xfId="0" applyFont="1" applyBorder="1" applyAlignment="1">
      <alignment horizontal="left" vertical="center" wrapText="1" indent="2"/>
    </xf>
    <xf numFmtId="0" fontId="7" fillId="0" borderId="190" xfId="0" applyFont="1" applyBorder="1" applyAlignment="1">
      <alignment horizontal="left" vertical="center" wrapText="1" indent="2"/>
    </xf>
    <xf numFmtId="0" fontId="20" fillId="2" borderId="35" xfId="0" applyFont="1" applyFill="1" applyBorder="1" applyAlignment="1">
      <alignment horizontal="center" vertical="center" wrapText="1"/>
    </xf>
    <xf numFmtId="0" fontId="5" fillId="0" borderId="0" xfId="0" applyFont="1" applyAlignment="1">
      <alignment horizontal="center" vertical="center"/>
    </xf>
    <xf numFmtId="0" fontId="10" fillId="2" borderId="201" xfId="0" applyFont="1" applyFill="1" applyBorder="1" applyAlignment="1">
      <alignment horizontal="center" vertical="center" wrapText="1"/>
    </xf>
    <xf numFmtId="0" fontId="10" fillId="2" borderId="20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90" xfId="0" applyFont="1" applyFill="1" applyBorder="1" applyAlignment="1">
      <alignment horizontal="center" vertical="center" wrapText="1"/>
    </xf>
    <xf numFmtId="0" fontId="7" fillId="0" borderId="190" xfId="0" applyFont="1" applyBorder="1" applyAlignment="1">
      <alignment horizontal="left" vertical="center" wrapText="1"/>
    </xf>
    <xf numFmtId="0" fontId="26" fillId="13" borderId="207" xfId="0" applyFont="1" applyFill="1" applyBorder="1" applyAlignment="1">
      <alignment horizontal="center" vertical="center" wrapText="1"/>
    </xf>
    <xf numFmtId="0" fontId="4" fillId="2" borderId="125" xfId="0" applyFont="1" applyFill="1" applyBorder="1" applyAlignment="1">
      <alignment horizontal="center" vertical="center" wrapText="1"/>
    </xf>
    <xf numFmtId="0" fontId="4" fillId="2" borderId="126"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12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9" xfId="0" applyFont="1" applyFill="1" applyBorder="1" applyAlignment="1">
      <alignment horizontal="center" vertical="center" textRotation="91" wrapText="1"/>
    </xf>
    <xf numFmtId="0" fontId="4" fillId="2" borderId="14" xfId="0" applyFont="1" applyFill="1" applyBorder="1" applyAlignment="1">
      <alignment horizontal="center" vertical="center" textRotation="91" wrapText="1"/>
    </xf>
    <xf numFmtId="0" fontId="4" fillId="2" borderId="11" xfId="0" applyFont="1" applyFill="1" applyBorder="1" applyAlignment="1">
      <alignment horizontal="center" vertical="center" textRotation="91" wrapText="1"/>
    </xf>
    <xf numFmtId="0" fontId="4" fillId="2" borderId="17" xfId="0" applyFont="1" applyFill="1" applyBorder="1" applyAlignment="1">
      <alignment horizontal="center" vertical="center" textRotation="91" wrapText="1"/>
    </xf>
    <xf numFmtId="0" fontId="4" fillId="2" borderId="20" xfId="0" applyFont="1" applyFill="1" applyBorder="1" applyAlignment="1">
      <alignment horizontal="center" vertical="center" textRotation="91" wrapText="1"/>
    </xf>
    <xf numFmtId="0" fontId="4" fillId="2" borderId="21" xfId="0" applyFont="1" applyFill="1" applyBorder="1" applyAlignment="1">
      <alignment horizontal="center" vertical="center" textRotation="91"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3" fillId="3" borderId="134"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35"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3" fillId="3" borderId="1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6" fillId="0" borderId="7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75" xfId="0" applyFont="1" applyBorder="1" applyAlignment="1">
      <alignment horizontal="center" wrapText="1"/>
    </xf>
    <xf numFmtId="0" fontId="6" fillId="0" borderId="83" xfId="0" applyFont="1" applyBorder="1" applyAlignment="1">
      <alignment horizontal="center" wrapText="1"/>
    </xf>
    <xf numFmtId="0" fontId="6" fillId="0" borderId="76" xfId="0" applyFont="1" applyBorder="1" applyAlignment="1">
      <alignment horizontal="center" wrapText="1"/>
    </xf>
    <xf numFmtId="0" fontId="6" fillId="0" borderId="84" xfId="0" applyFont="1" applyBorder="1" applyAlignment="1">
      <alignment horizontal="center" wrapText="1"/>
    </xf>
    <xf numFmtId="0" fontId="4" fillId="4" borderId="124" xfId="0" applyFont="1" applyFill="1" applyBorder="1" applyAlignment="1">
      <alignment horizontal="center" vertical="center" wrapText="1"/>
    </xf>
    <xf numFmtId="0" fontId="4" fillId="4" borderId="125" xfId="0" applyFont="1" applyFill="1" applyBorder="1" applyAlignment="1">
      <alignment horizontal="center" vertical="center" wrapText="1"/>
    </xf>
    <xf numFmtId="0" fontId="6" fillId="0" borderId="97"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79" xfId="0" applyFont="1" applyBorder="1" applyAlignment="1">
      <alignment horizontal="center" wrapText="1"/>
    </xf>
    <xf numFmtId="0" fontId="6" fillId="0" borderId="117" xfId="0" applyFont="1" applyBorder="1" applyAlignment="1">
      <alignment horizontal="center" wrapText="1"/>
    </xf>
    <xf numFmtId="0" fontId="6" fillId="2" borderId="0" xfId="0" applyFont="1" applyFill="1" applyBorder="1" applyAlignment="1">
      <alignment horizontal="center" vertical="center" wrapText="1"/>
    </xf>
    <xf numFmtId="0" fontId="10" fillId="2" borderId="19" xfId="0" applyFont="1" applyFill="1" applyBorder="1" applyAlignment="1">
      <alignment horizontal="center" wrapText="1"/>
    </xf>
    <xf numFmtId="0" fontId="10" fillId="2" borderId="0" xfId="0" applyFont="1" applyFill="1" applyBorder="1" applyAlignment="1">
      <alignment horizontal="center" wrapText="1"/>
    </xf>
    <xf numFmtId="0" fontId="10" fillId="2" borderId="6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9" xfId="0" applyFont="1" applyBorder="1" applyAlignment="1">
      <alignment horizontal="center" vertical="center" wrapText="1"/>
    </xf>
    <xf numFmtId="0" fontId="6" fillId="12" borderId="26"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2" borderId="157"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57" xfId="0" applyFont="1" applyBorder="1" applyAlignment="1">
      <alignment horizontal="center" vertical="center" wrapText="1"/>
    </xf>
    <xf numFmtId="0" fontId="6" fillId="0" borderId="6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4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05" xfId="0" applyFont="1" applyBorder="1" applyAlignment="1">
      <alignment horizontal="center" vertical="center" wrapText="1"/>
    </xf>
    <xf numFmtId="0" fontId="7" fillId="0" borderId="158" xfId="0" applyFont="1" applyBorder="1" applyAlignment="1">
      <alignment horizontal="left" vertical="center" wrapText="1"/>
    </xf>
    <xf numFmtId="0" fontId="7" fillId="0" borderId="159" xfId="0" applyFont="1" applyBorder="1" applyAlignment="1">
      <alignment horizontal="left" vertical="center" wrapText="1"/>
    </xf>
    <xf numFmtId="0" fontId="7" fillId="0" borderId="160" xfId="0" applyFont="1" applyBorder="1" applyAlignment="1">
      <alignment horizontal="left" vertical="center" wrapText="1"/>
    </xf>
    <xf numFmtId="0" fontId="7" fillId="0" borderId="154" xfId="0" applyFont="1" applyBorder="1" applyAlignment="1">
      <alignment horizontal="left" vertical="center" wrapText="1"/>
    </xf>
    <xf numFmtId="0" fontId="7" fillId="0" borderId="155" xfId="0" applyFont="1" applyBorder="1" applyAlignment="1">
      <alignment horizontal="left" vertical="center" wrapText="1"/>
    </xf>
    <xf numFmtId="0" fontId="7" fillId="0" borderId="156" xfId="0" applyFont="1" applyBorder="1" applyAlignment="1">
      <alignment horizontal="left" vertical="center" wrapText="1"/>
    </xf>
    <xf numFmtId="0" fontId="7" fillId="0" borderId="36"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1" xfId="0" applyFont="1" applyBorder="1" applyAlignment="1">
      <alignment horizontal="left" vertical="center" wrapText="1"/>
    </xf>
    <xf numFmtId="0" fontId="7" fillId="0" borderId="62" xfId="0" applyFont="1" applyBorder="1" applyAlignment="1">
      <alignment horizontal="left" vertical="center" wrapText="1"/>
    </xf>
    <xf numFmtId="0" fontId="4" fillId="0" borderId="65"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77"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81" xfId="0" applyFont="1" applyBorder="1" applyAlignment="1">
      <alignment horizontal="center" vertical="center" wrapText="1"/>
    </xf>
    <xf numFmtId="0" fontId="7" fillId="0" borderId="182"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15" fillId="0" borderId="77" xfId="0" applyFont="1" applyBorder="1" applyAlignment="1">
      <alignment horizontal="center" wrapText="1"/>
    </xf>
    <xf numFmtId="0" fontId="15" fillId="0" borderId="78" xfId="0" applyFont="1" applyBorder="1" applyAlignment="1">
      <alignment horizontal="center" wrapText="1"/>
    </xf>
    <xf numFmtId="0" fontId="15" fillId="0" borderId="79" xfId="0" applyFont="1" applyBorder="1" applyAlignment="1">
      <alignment horizontal="center" wrapText="1"/>
    </xf>
    <xf numFmtId="0" fontId="15" fillId="0" borderId="76" xfId="0" applyFont="1" applyBorder="1" applyAlignment="1">
      <alignment horizont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0" borderId="117" xfId="0" applyFont="1" applyBorder="1" applyAlignment="1">
      <alignment horizontal="center" vertical="center" wrapText="1"/>
    </xf>
    <xf numFmtId="0" fontId="3" fillId="2" borderId="1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5"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 borderId="115" xfId="0" applyFont="1" applyFill="1" applyBorder="1" applyAlignment="1">
      <alignment horizontal="center" vertical="center" wrapText="1"/>
    </xf>
    <xf numFmtId="0" fontId="4" fillId="2" borderId="12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2" xfId="0" applyFont="1" applyFill="1" applyBorder="1" applyAlignment="1">
      <alignment horizontal="center" vertical="center" wrapText="1"/>
    </xf>
    <xf numFmtId="0" fontId="4" fillId="2" borderId="123" xfId="0" applyFont="1" applyFill="1" applyBorder="1" applyAlignment="1">
      <alignment horizontal="center" vertical="center" wrapText="1"/>
    </xf>
    <xf numFmtId="0" fontId="5" fillId="2" borderId="138" xfId="0" applyFont="1" applyFill="1" applyBorder="1" applyAlignment="1">
      <alignment horizontal="center" vertical="center" wrapText="1"/>
    </xf>
    <xf numFmtId="0" fontId="5" fillId="2" borderId="139" xfId="0" applyFont="1" applyFill="1" applyBorder="1" applyAlignment="1">
      <alignment horizontal="center"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0" xfId="0" applyFont="1" applyAlignment="1">
      <alignment horizontal="center"/>
    </xf>
    <xf numFmtId="0" fontId="3" fillId="2" borderId="11" xfId="0" applyFont="1" applyFill="1" applyBorder="1" applyAlignment="1">
      <alignment horizontal="center" vertical="center" wrapText="1"/>
    </xf>
    <xf numFmtId="0" fontId="3" fillId="2" borderId="110" xfId="0" applyFont="1" applyFill="1" applyBorder="1" applyAlignment="1">
      <alignment horizontal="center" vertical="center" wrapText="1"/>
    </xf>
    <xf numFmtId="0" fontId="6" fillId="0" borderId="88" xfId="0" applyFont="1" applyBorder="1" applyAlignment="1">
      <alignment horizontal="center" vertical="center" wrapText="1"/>
    </xf>
    <xf numFmtId="0" fontId="17" fillId="0" borderId="0"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203" xfId="0" applyFont="1" applyBorder="1" applyAlignment="1">
      <alignment horizontal="center" vertical="center" wrapText="1"/>
    </xf>
    <xf numFmtId="0" fontId="6" fillId="0" borderId="204" xfId="0" applyFont="1" applyBorder="1" applyAlignment="1">
      <alignment horizontal="center" vertical="center" wrapText="1"/>
    </xf>
    <xf numFmtId="0" fontId="6" fillId="0" borderId="103" xfId="0" applyFont="1" applyBorder="1" applyAlignment="1">
      <alignment horizontal="center" vertical="center" wrapText="1"/>
    </xf>
    <xf numFmtId="0" fontId="0" fillId="0" borderId="92" xfId="0" applyBorder="1" applyAlignment="1">
      <alignment horizontal="center" vertical="center" wrapText="1"/>
    </xf>
    <xf numFmtId="0" fontId="0" fillId="0" borderId="125" xfId="0" applyBorder="1" applyAlignment="1">
      <alignment horizontal="center"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158"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7" fillId="0" borderId="27"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163"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horizontal="center" vertical="center" wrapText="1"/>
    </xf>
    <xf numFmtId="0" fontId="3" fillId="3" borderId="11" xfId="0" applyFont="1" applyFill="1" applyBorder="1" applyAlignment="1">
      <alignment horizontal="left" vertical="distributed" wrapText="1"/>
    </xf>
    <xf numFmtId="0" fontId="3" fillId="3" borderId="0" xfId="0" applyFont="1" applyFill="1" applyBorder="1" applyAlignment="1">
      <alignment horizontal="left" vertical="distributed" wrapText="1"/>
    </xf>
    <xf numFmtId="0" fontId="3" fillId="3" borderId="12" xfId="0" applyFont="1" applyFill="1" applyBorder="1" applyAlignment="1">
      <alignment horizontal="left" vertical="distributed" wrapText="1"/>
    </xf>
    <xf numFmtId="0" fontId="3" fillId="3" borderId="13" xfId="0" applyFont="1" applyFill="1" applyBorder="1" applyAlignment="1">
      <alignment horizontal="left" vertical="distributed" wrapText="1"/>
    </xf>
    <xf numFmtId="0" fontId="6" fillId="0" borderId="26" xfId="0" applyFont="1" applyBorder="1" applyAlignment="1">
      <alignment horizontal="center" vertical="center" wrapText="1"/>
    </xf>
    <xf numFmtId="0" fontId="6" fillId="12" borderId="60" xfId="0" applyFont="1" applyFill="1" applyBorder="1" applyAlignment="1">
      <alignment horizontal="center" vertical="center" wrapText="1"/>
    </xf>
    <xf numFmtId="0" fontId="7" fillId="0" borderId="51" xfId="0" applyFont="1" applyBorder="1" applyAlignment="1">
      <alignment horizontal="center"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163"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4" fillId="4" borderId="167" xfId="0" applyFont="1" applyFill="1" applyBorder="1" applyAlignment="1">
      <alignment horizontal="center" vertical="center" wrapText="1"/>
    </xf>
    <xf numFmtId="0" fontId="4" fillId="4" borderId="126" xfId="0" applyFont="1" applyFill="1" applyBorder="1" applyAlignment="1">
      <alignment horizontal="center" vertical="center" wrapText="1"/>
    </xf>
    <xf numFmtId="0" fontId="5" fillId="0" borderId="161" xfId="0" applyFont="1" applyBorder="1" applyAlignment="1">
      <alignment horizontal="center" vertical="center" wrapText="1"/>
    </xf>
    <xf numFmtId="0" fontId="5" fillId="0" borderId="162" xfId="0" applyFont="1" applyBorder="1" applyAlignment="1">
      <alignment horizontal="center" vertical="center" wrapText="1"/>
    </xf>
    <xf numFmtId="0" fontId="7" fillId="12" borderId="34" xfId="0" applyFont="1" applyFill="1" applyBorder="1" applyAlignment="1">
      <alignment horizontal="left" vertical="center" wrapText="1"/>
    </xf>
    <xf numFmtId="0" fontId="7" fillId="12" borderId="35" xfId="0" applyFont="1" applyFill="1" applyBorder="1" applyAlignment="1">
      <alignment horizontal="left" vertical="center" wrapText="1"/>
    </xf>
    <xf numFmtId="0" fontId="7" fillId="12" borderId="36" xfId="0" applyFont="1" applyFill="1" applyBorder="1" applyAlignment="1">
      <alignment horizontal="left" vertical="center" wrapText="1"/>
    </xf>
    <xf numFmtId="0" fontId="7" fillId="0" borderId="58"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50" xfId="0" applyFont="1" applyBorder="1" applyAlignment="1">
      <alignment horizontal="left" vertical="center" wrapText="1"/>
    </xf>
    <xf numFmtId="0" fontId="6" fillId="0" borderId="4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1"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2"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cellXfs>
  <cellStyles count="5">
    <cellStyle name="Millares 2" xfId="1"/>
    <cellStyle name="Moneda" xfId="2" builtinId="4"/>
    <cellStyle name="Moneda 2" xf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419100</xdr:colOff>
      <xdr:row>1</xdr:row>
      <xdr:rowOff>142875</xdr:rowOff>
    </xdr:from>
    <xdr:to>
      <xdr:col>1</xdr:col>
      <xdr:colOff>1619250</xdr:colOff>
      <xdr:row>5</xdr:row>
      <xdr:rowOff>19050</xdr:rowOff>
    </xdr:to>
    <xdr:pic>
      <xdr:nvPicPr>
        <xdr:cNvPr id="4137" name="Picture 3" descr="UPT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333375"/>
          <a:ext cx="1200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23</xdr:col>
      <xdr:colOff>771525</xdr:colOff>
      <xdr:row>49</xdr:row>
      <xdr:rowOff>28575</xdr:rowOff>
    </xdr:to>
    <xdr:pic>
      <xdr:nvPicPr>
        <xdr:cNvPr id="3191" name="4 Imagen"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639925"/>
          <a:ext cx="208692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219075</xdr:colOff>
      <xdr:row>2</xdr:row>
      <xdr:rowOff>66675</xdr:rowOff>
    </xdr:from>
    <xdr:to>
      <xdr:col>3</xdr:col>
      <xdr:colOff>542925</xdr:colOff>
      <xdr:row>5</xdr:row>
      <xdr:rowOff>133350</xdr:rowOff>
    </xdr:to>
    <xdr:pic>
      <xdr:nvPicPr>
        <xdr:cNvPr id="3192"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9675" y="447675"/>
          <a:ext cx="15240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23</xdr:col>
      <xdr:colOff>266700</xdr:colOff>
      <xdr:row>46</xdr:row>
      <xdr:rowOff>28575</xdr:rowOff>
    </xdr:to>
    <xdr:pic>
      <xdr:nvPicPr>
        <xdr:cNvPr id="9224" name="4 Imagen"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4049375"/>
          <a:ext cx="208788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371475</xdr:colOff>
      <xdr:row>2</xdr:row>
      <xdr:rowOff>85725</xdr:rowOff>
    </xdr:from>
    <xdr:to>
      <xdr:col>4</xdr:col>
      <xdr:colOff>142875</xdr:colOff>
      <xdr:row>5</xdr:row>
      <xdr:rowOff>152400</xdr:rowOff>
    </xdr:to>
    <xdr:pic>
      <xdr:nvPicPr>
        <xdr:cNvPr id="9225"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5" y="466725"/>
          <a:ext cx="15335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22</xdr:col>
      <xdr:colOff>754717</xdr:colOff>
      <xdr:row>50</xdr:row>
      <xdr:rowOff>19050</xdr:rowOff>
    </xdr:to>
    <xdr:pic>
      <xdr:nvPicPr>
        <xdr:cNvPr id="11272" name="4 Imagen"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5773400"/>
          <a:ext cx="20897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66675</xdr:rowOff>
    </xdr:from>
    <xdr:to>
      <xdr:col>3</xdr:col>
      <xdr:colOff>428625</xdr:colOff>
      <xdr:row>5</xdr:row>
      <xdr:rowOff>133350</xdr:rowOff>
    </xdr:to>
    <xdr:pic>
      <xdr:nvPicPr>
        <xdr:cNvPr id="11273"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1600" y="447675"/>
          <a:ext cx="1628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22</xdr:col>
      <xdr:colOff>208990</xdr:colOff>
      <xdr:row>47</xdr:row>
      <xdr:rowOff>28575</xdr:rowOff>
    </xdr:to>
    <xdr:pic>
      <xdr:nvPicPr>
        <xdr:cNvPr id="12290" name="4 Imagen"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4373225"/>
          <a:ext cx="208788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66675</xdr:rowOff>
    </xdr:from>
    <xdr:to>
      <xdr:col>3</xdr:col>
      <xdr:colOff>342900</xdr:colOff>
      <xdr:row>5</xdr:row>
      <xdr:rowOff>133350</xdr:rowOff>
    </xdr:to>
    <xdr:pic>
      <xdr:nvPicPr>
        <xdr:cNvPr id="12289"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71600" y="447675"/>
          <a:ext cx="15430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23</xdr:col>
      <xdr:colOff>457200</xdr:colOff>
      <xdr:row>49</xdr:row>
      <xdr:rowOff>28575</xdr:rowOff>
    </xdr:to>
    <xdr:pic>
      <xdr:nvPicPr>
        <xdr:cNvPr id="13314" name="4 Imagen" descr="rId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4830425"/>
          <a:ext cx="208692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190500</xdr:colOff>
      <xdr:row>2</xdr:row>
      <xdr:rowOff>104775</xdr:rowOff>
    </xdr:from>
    <xdr:to>
      <xdr:col>4</xdr:col>
      <xdr:colOff>0</xdr:colOff>
      <xdr:row>5</xdr:row>
      <xdr:rowOff>85725</xdr:rowOff>
    </xdr:to>
    <xdr:pic>
      <xdr:nvPicPr>
        <xdr:cNvPr id="13313" name="Picture 3" descr="UPT0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0" y="485775"/>
          <a:ext cx="15716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3"/>
  <sheetViews>
    <sheetView topLeftCell="A22" workbookViewId="0">
      <selection activeCell="D30" sqref="D30:E32"/>
    </sheetView>
  </sheetViews>
  <sheetFormatPr baseColWidth="10" defaultColWidth="11.42578125" defaultRowHeight="15"/>
  <cols>
    <col min="1" max="1" width="4.85546875" customWidth="1"/>
    <col min="2" max="2" width="35.42578125" customWidth="1"/>
    <col min="3" max="3" width="42" customWidth="1"/>
    <col min="4" max="4" width="52.42578125" customWidth="1"/>
    <col min="5" max="5" width="49.42578125" customWidth="1"/>
  </cols>
  <sheetData>
    <row r="2" spans="2:5" ht="21.75" customHeight="1">
      <c r="B2" s="236"/>
      <c r="C2" s="245" t="s">
        <v>0</v>
      </c>
      <c r="D2" s="246"/>
      <c r="E2" s="187" t="s">
        <v>1</v>
      </c>
    </row>
    <row r="3" spans="2:5" ht="19.5" customHeight="1">
      <c r="B3" s="237"/>
      <c r="C3" s="247"/>
      <c r="D3" s="248"/>
      <c r="E3" s="188" t="s">
        <v>2</v>
      </c>
    </row>
    <row r="4" spans="2:5" ht="17.25" customHeight="1">
      <c r="B4" s="237"/>
      <c r="C4" s="249" t="s">
        <v>3</v>
      </c>
      <c r="D4" s="250"/>
      <c r="E4" s="188" t="s">
        <v>4</v>
      </c>
    </row>
    <row r="5" spans="2:5" ht="12.75" customHeight="1">
      <c r="B5" s="237"/>
      <c r="C5" s="249"/>
      <c r="D5" s="250"/>
      <c r="E5" s="239" t="s">
        <v>254</v>
      </c>
    </row>
    <row r="6" spans="2:5" ht="11.25" customHeight="1">
      <c r="B6" s="238"/>
      <c r="C6" s="251"/>
      <c r="D6" s="252"/>
      <c r="E6" s="240"/>
    </row>
    <row r="7" spans="2:5" ht="11.25" customHeight="1">
      <c r="B7" s="1"/>
      <c r="C7" s="189"/>
      <c r="D7" s="189"/>
      <c r="E7" s="100"/>
    </row>
    <row r="8" spans="2:5" ht="25.5" customHeight="1">
      <c r="B8" s="270" t="s">
        <v>6</v>
      </c>
      <c r="C8" s="270"/>
      <c r="D8" s="270"/>
      <c r="E8" s="270"/>
    </row>
    <row r="9" spans="2:5" ht="9.75" customHeight="1"/>
    <row r="10" spans="2:5" ht="42.75" customHeight="1">
      <c r="B10" s="190" t="s">
        <v>7</v>
      </c>
      <c r="C10" s="191" t="s">
        <v>256</v>
      </c>
      <c r="D10" s="192" t="s">
        <v>8</v>
      </c>
      <c r="E10" s="218" t="s">
        <v>255</v>
      </c>
    </row>
    <row r="12" spans="2:5" ht="30" customHeight="1">
      <c r="B12" s="271" t="s">
        <v>9</v>
      </c>
      <c r="C12" s="272"/>
      <c r="D12" s="271" t="s">
        <v>10</v>
      </c>
      <c r="E12" s="272"/>
    </row>
    <row r="13" spans="2:5" ht="26.25" customHeight="1">
      <c r="B13" s="193" t="s">
        <v>11</v>
      </c>
      <c r="C13" s="194" t="s">
        <v>12</v>
      </c>
      <c r="D13" s="194" t="s">
        <v>11</v>
      </c>
      <c r="E13" s="194" t="s">
        <v>12</v>
      </c>
    </row>
    <row r="14" spans="2:5" ht="135" customHeight="1">
      <c r="B14" s="195" t="s">
        <v>13</v>
      </c>
      <c r="C14" s="195" t="s">
        <v>14</v>
      </c>
      <c r="D14" s="195" t="s">
        <v>15</v>
      </c>
      <c r="E14" s="195" t="s">
        <v>16</v>
      </c>
    </row>
    <row r="15" spans="2:5" ht="43.5" customHeight="1">
      <c r="B15" s="273" t="s">
        <v>17</v>
      </c>
      <c r="C15" s="274"/>
      <c r="D15" s="196" t="s">
        <v>18</v>
      </c>
      <c r="E15" s="196" t="s">
        <v>19</v>
      </c>
    </row>
    <row r="16" spans="2:5" ht="176.25" customHeight="1">
      <c r="B16" s="259" t="s">
        <v>20</v>
      </c>
      <c r="C16" s="275"/>
      <c r="D16" s="197" t="s">
        <v>21</v>
      </c>
      <c r="E16" s="220" t="s">
        <v>22</v>
      </c>
    </row>
    <row r="17" spans="2:7" ht="17.25" customHeight="1">
      <c r="B17" s="241" t="s">
        <v>23</v>
      </c>
      <c r="C17" s="242"/>
      <c r="D17" s="261" t="s">
        <v>24</v>
      </c>
      <c r="E17" s="262"/>
    </row>
    <row r="18" spans="2:7" ht="29.25" customHeight="1">
      <c r="B18" s="243"/>
      <c r="C18" s="244"/>
      <c r="D18" s="196" t="s">
        <v>25</v>
      </c>
      <c r="E18" s="196" t="s">
        <v>26</v>
      </c>
    </row>
    <row r="19" spans="2:7" ht="172.5" customHeight="1">
      <c r="B19" s="263" t="s">
        <v>27</v>
      </c>
      <c r="C19" s="264"/>
      <c r="D19" s="198" t="s">
        <v>28</v>
      </c>
      <c r="E19" s="198" t="s">
        <v>29</v>
      </c>
    </row>
    <row r="20" spans="2:7" ht="49.5" customHeight="1">
      <c r="B20" s="265" t="s">
        <v>30</v>
      </c>
      <c r="C20" s="266"/>
      <c r="D20" s="196" t="s">
        <v>31</v>
      </c>
      <c r="E20" s="196" t="s">
        <v>32</v>
      </c>
    </row>
    <row r="21" spans="2:7" ht="163.5" customHeight="1">
      <c r="B21" s="267" t="s">
        <v>33</v>
      </c>
      <c r="C21" s="268"/>
      <c r="D21" s="200" t="s">
        <v>34</v>
      </c>
      <c r="E21" s="200" t="s">
        <v>35</v>
      </c>
    </row>
    <row r="22" spans="2:7" ht="31.5" customHeight="1">
      <c r="B22" s="265" t="s">
        <v>36</v>
      </c>
      <c r="C22" s="269"/>
      <c r="D22" s="269"/>
      <c r="E22" s="199" t="s">
        <v>37</v>
      </c>
    </row>
    <row r="23" spans="2:7" ht="35.25" customHeight="1">
      <c r="B23" s="201" t="s">
        <v>38</v>
      </c>
      <c r="C23" s="259" t="s">
        <v>39</v>
      </c>
      <c r="D23" s="260"/>
      <c r="E23" s="202">
        <f>'B. P.O. 1 - EBC-NP'!EB36</f>
        <v>77000</v>
      </c>
    </row>
    <row r="24" spans="2:7" ht="43.5" customHeight="1">
      <c r="B24" s="201" t="s">
        <v>40</v>
      </c>
      <c r="C24" s="259" t="s">
        <v>41</v>
      </c>
      <c r="D24" s="260"/>
      <c r="E24" s="202">
        <f>'B. P. O. 2 - Capacitación'!EB33</f>
        <v>150000</v>
      </c>
    </row>
    <row r="25" spans="2:7" ht="40.5" customHeight="1">
      <c r="B25" s="201" t="s">
        <v>42</v>
      </c>
      <c r="C25" s="259" t="s">
        <v>43</v>
      </c>
      <c r="D25" s="260"/>
      <c r="E25" s="203">
        <f>'B. P. O. 3 - Laboratorios de TI'!EB37</f>
        <v>159000</v>
      </c>
    </row>
    <row r="26" spans="2:7" ht="41.25" customHeight="1">
      <c r="B26" s="204" t="s">
        <v>44</v>
      </c>
      <c r="C26" s="259" t="s">
        <v>45</v>
      </c>
      <c r="D26" s="260"/>
      <c r="E26" s="205">
        <f>'B. P. O. 4 - Eventos'!EB34</f>
        <v>232000</v>
      </c>
    </row>
    <row r="27" spans="2:7" ht="45.75" customHeight="1">
      <c r="B27" s="201" t="s">
        <v>46</v>
      </c>
      <c r="C27" s="259" t="s">
        <v>47</v>
      </c>
      <c r="D27" s="260"/>
      <c r="E27" s="203">
        <f>'B. P. O. 5 - Consumibles'!EB36</f>
        <v>139000</v>
      </c>
    </row>
    <row r="28" spans="2:7" ht="42" customHeight="1">
      <c r="B28" s="228" t="s">
        <v>48</v>
      </c>
      <c r="C28" s="229"/>
      <c r="D28" s="229"/>
      <c r="E28" s="219">
        <f>SUM(E23:E27)</f>
        <v>757000</v>
      </c>
      <c r="G28" s="206"/>
    </row>
    <row r="29" spans="2:7" ht="18.75" customHeight="1">
      <c r="B29" s="230"/>
      <c r="C29" s="231"/>
      <c r="D29" s="231"/>
      <c r="E29" s="231"/>
    </row>
    <row r="30" spans="2:7" ht="9.75" customHeight="1">
      <c r="B30" s="253" t="s">
        <v>49</v>
      </c>
      <c r="C30" s="254"/>
      <c r="D30" s="253" t="s">
        <v>50</v>
      </c>
      <c r="E30" s="257"/>
    </row>
    <row r="31" spans="2:7" ht="6" customHeight="1">
      <c r="B31" s="255"/>
      <c r="C31" s="256"/>
      <c r="D31" s="255"/>
      <c r="E31" s="258"/>
    </row>
    <row r="32" spans="2:7" ht="36.75" customHeight="1">
      <c r="B32" s="255"/>
      <c r="C32" s="256"/>
      <c r="D32" s="255"/>
      <c r="E32" s="258"/>
    </row>
    <row r="33" spans="2:5" ht="30" customHeight="1">
      <c r="B33" s="232" t="s">
        <v>51</v>
      </c>
      <c r="C33" s="233"/>
      <c r="D33" s="234" t="s">
        <v>52</v>
      </c>
      <c r="E33" s="235"/>
    </row>
  </sheetData>
  <mergeCells count="26">
    <mergeCell ref="B8:E8"/>
    <mergeCell ref="B12:C12"/>
    <mergeCell ref="D12:E12"/>
    <mergeCell ref="B15:C15"/>
    <mergeCell ref="B16:C16"/>
    <mergeCell ref="D17:E17"/>
    <mergeCell ref="B19:C19"/>
    <mergeCell ref="B20:C20"/>
    <mergeCell ref="B21:C21"/>
    <mergeCell ref="B22:D22"/>
    <mergeCell ref="B28:D28"/>
    <mergeCell ref="B29:E29"/>
    <mergeCell ref="B33:C33"/>
    <mergeCell ref="D33:E33"/>
    <mergeCell ref="B2:B6"/>
    <mergeCell ref="E5:E6"/>
    <mergeCell ref="B17:C18"/>
    <mergeCell ref="C2:D3"/>
    <mergeCell ref="C4:D6"/>
    <mergeCell ref="B30:C32"/>
    <mergeCell ref="D30:E32"/>
    <mergeCell ref="C23:D23"/>
    <mergeCell ref="C24:D24"/>
    <mergeCell ref="C25:D25"/>
    <mergeCell ref="C26:D26"/>
    <mergeCell ref="C27:D27"/>
  </mergeCells>
  <printOptions horizontalCentered="1" verticalCentered="1"/>
  <pageMargins left="0.39305555555555599" right="0.235416666666667" top="0.235416666666667" bottom="0.27500000000000002" header="0.15625" footer="0.118055555555556"/>
  <pageSetup scale="71"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X45"/>
  <sheetViews>
    <sheetView tabSelected="1" topLeftCell="A14" zoomScale="80" zoomScaleNormal="80" workbookViewId="0">
      <pane xSplit="13515" ySplit="1470" topLeftCell="CC25" activePane="bottomRight"/>
      <selection activeCell="A6" sqref="A1:XFD1048576"/>
      <selection pane="topRight" activeCell="BJ15" sqref="BJ15:BS15"/>
      <selection pane="bottomLeft" activeCell="C22" sqref="C22:C26"/>
      <selection pane="bottomRight" activeCell="CL36" sqref="CL36"/>
    </sheetView>
  </sheetViews>
  <sheetFormatPr baseColWidth="10" defaultColWidth="11.42578125" defaultRowHeight="15"/>
  <cols>
    <col min="1" max="1" width="5.7109375" customWidth="1"/>
    <col min="2" max="2" width="9.140625" customWidth="1"/>
    <col min="3" max="3" width="18" customWidth="1"/>
    <col min="4" max="4" width="8.42578125" customWidth="1"/>
    <col min="7" max="7" width="33.42578125" customWidth="1"/>
    <col min="8" max="8" width="18.85546875" customWidth="1"/>
    <col min="9" max="9" width="17.42578125" customWidth="1"/>
    <col min="14" max="16" width="15.85546875" customWidth="1"/>
    <col min="24" max="24" width="16.42578125" customWidth="1"/>
    <col min="25" max="26" width="14.140625" customWidth="1"/>
    <col min="30" max="30" width="19.42578125" customWidth="1"/>
    <col min="34" max="34" width="17.28515625" customWidth="1"/>
    <col min="35" max="36" width="14.42578125" customWidth="1"/>
    <col min="44" max="46" width="15.28515625" customWidth="1"/>
    <col min="54" max="56" width="16.28515625" customWidth="1"/>
    <col min="64" max="64" width="21" customWidth="1"/>
    <col min="65" max="66" width="14.7109375" customWidth="1"/>
    <col min="70" max="70" width="24.7109375" customWidth="1"/>
    <col min="74" max="76" width="14.85546875" customWidth="1"/>
    <col min="84" max="86" width="15.28515625" customWidth="1"/>
    <col min="94" max="96" width="16.42578125" customWidth="1"/>
    <col min="104" max="104" width="17.28515625" customWidth="1"/>
    <col min="105" max="106" width="15.7109375" customWidth="1"/>
    <col min="114" max="116" width="17.28515625" customWidth="1"/>
    <col min="124" max="124" width="20.42578125" customWidth="1"/>
    <col min="125" max="126" width="16" customWidth="1"/>
    <col min="127" max="128" width="14.7109375" customWidth="1"/>
    <col min="130" max="130" width="17" customWidth="1"/>
    <col min="131" max="131" width="13.28515625" customWidth="1"/>
    <col min="132" max="134" width="18.85546875" customWidth="1"/>
    <col min="135" max="135" width="21.42578125" customWidth="1"/>
    <col min="136" max="136" width="21.140625" customWidth="1"/>
    <col min="137" max="137" width="20.42578125" customWidth="1"/>
    <col min="138" max="138" width="17.85546875" customWidth="1"/>
    <col min="139" max="139" width="21.140625" customWidth="1"/>
  </cols>
  <sheetData>
    <row r="3" spans="2:139" ht="18" customHeight="1">
      <c r="B3" s="293"/>
      <c r="C3" s="294"/>
      <c r="D3" s="294"/>
      <c r="E3" s="294"/>
      <c r="F3" s="295"/>
      <c r="G3" s="306" t="s">
        <v>53</v>
      </c>
      <c r="H3" s="307"/>
      <c r="I3" s="307"/>
      <c r="J3" s="317" t="s">
        <v>3</v>
      </c>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c r="AM3" s="422" t="s">
        <v>54</v>
      </c>
      <c r="AN3" s="423"/>
      <c r="AO3" s="423"/>
      <c r="AP3" s="423"/>
      <c r="AQ3" s="423"/>
      <c r="AR3" s="423"/>
      <c r="AS3" s="423"/>
      <c r="AT3" s="423"/>
      <c r="AU3" s="424"/>
    </row>
    <row r="4" spans="2:139" ht="18" customHeight="1">
      <c r="B4" s="296"/>
      <c r="C4" s="297"/>
      <c r="D4" s="297"/>
      <c r="E4" s="297"/>
      <c r="F4" s="298"/>
      <c r="G4" s="247"/>
      <c r="H4" s="308"/>
      <c r="I4" s="308"/>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425" t="s">
        <v>2</v>
      </c>
      <c r="AN4" s="426"/>
      <c r="AO4" s="426"/>
      <c r="AP4" s="426"/>
      <c r="AQ4" s="426"/>
      <c r="AR4" s="426"/>
      <c r="AS4" s="426"/>
      <c r="AT4" s="426"/>
      <c r="AU4" s="427"/>
    </row>
    <row r="5" spans="2:139" ht="18" customHeight="1">
      <c r="B5" s="296"/>
      <c r="C5" s="297"/>
      <c r="D5" s="297"/>
      <c r="E5" s="297"/>
      <c r="F5" s="298"/>
      <c r="G5" s="247"/>
      <c r="H5" s="308"/>
      <c r="I5" s="308"/>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20"/>
      <c r="AM5" s="425" t="s">
        <v>4</v>
      </c>
      <c r="AN5" s="426"/>
      <c r="AO5" s="426"/>
      <c r="AP5" s="426"/>
      <c r="AQ5" s="426"/>
      <c r="AR5" s="426"/>
      <c r="AS5" s="426"/>
      <c r="AT5" s="426"/>
      <c r="AU5" s="427"/>
    </row>
    <row r="6" spans="2:139" ht="18" customHeight="1">
      <c r="B6" s="299"/>
      <c r="C6" s="300"/>
      <c r="D6" s="300"/>
      <c r="E6" s="300"/>
      <c r="F6" s="301"/>
      <c r="G6" s="309"/>
      <c r="H6" s="310"/>
      <c r="I6" s="31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428" t="s">
        <v>5</v>
      </c>
      <c r="AN6" s="429"/>
      <c r="AO6" s="429"/>
      <c r="AP6" s="429"/>
      <c r="AQ6" s="429"/>
      <c r="AR6" s="429"/>
      <c r="AS6" s="429"/>
      <c r="AT6" s="429"/>
      <c r="AU6" s="430"/>
    </row>
    <row r="7" spans="2:139" ht="24.75" customHeight="1">
      <c r="B7" s="431"/>
      <c r="C7" s="431"/>
      <c r="D7" s="431"/>
      <c r="E7" s="431"/>
      <c r="F7" s="431"/>
      <c r="G7" s="431"/>
      <c r="H7" s="431"/>
      <c r="I7" s="431"/>
      <c r="J7" s="431"/>
      <c r="K7" s="431"/>
      <c r="L7" s="431"/>
      <c r="M7" s="431"/>
      <c r="N7" s="431"/>
      <c r="O7" s="431"/>
      <c r="P7" s="431"/>
      <c r="Q7" s="431"/>
      <c r="R7" s="431"/>
      <c r="S7" s="431"/>
      <c r="T7" s="431"/>
      <c r="U7" s="431"/>
    </row>
    <row r="8" spans="2:139" ht="33" customHeight="1">
      <c r="B8" s="431" t="s">
        <v>55</v>
      </c>
      <c r="C8" s="431"/>
      <c r="D8" s="431"/>
      <c r="E8" s="431"/>
      <c r="F8" s="431"/>
      <c r="G8" s="431"/>
      <c r="H8" s="431"/>
      <c r="I8" s="431"/>
      <c r="J8" s="431"/>
      <c r="K8" s="431"/>
      <c r="L8" s="431"/>
      <c r="M8" s="431"/>
      <c r="N8" s="431"/>
      <c r="O8" s="431"/>
      <c r="P8" s="431"/>
      <c r="Q8" s="431"/>
      <c r="R8" s="431"/>
      <c r="S8" s="431"/>
      <c r="T8" s="431"/>
      <c r="U8" s="431"/>
    </row>
    <row r="9" spans="2:139" ht="17.25" customHeight="1"/>
    <row r="10" spans="2:139" ht="15" customHeight="1">
      <c r="B10" s="302" t="s">
        <v>56</v>
      </c>
      <c r="C10" s="303"/>
      <c r="D10" s="303"/>
      <c r="E10" s="303"/>
      <c r="F10" s="303"/>
      <c r="G10" s="303"/>
      <c r="H10" s="2"/>
      <c r="I10" s="2"/>
      <c r="J10" s="311" t="s">
        <v>57</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3"/>
    </row>
    <row r="11" spans="2:139" ht="26.25" customHeight="1">
      <c r="B11" s="304"/>
      <c r="C11" s="305"/>
      <c r="D11" s="305"/>
      <c r="E11" s="305"/>
      <c r="F11" s="305"/>
      <c r="G11" s="305"/>
      <c r="H11" s="3"/>
      <c r="I11" s="3"/>
      <c r="J11" s="314"/>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6"/>
    </row>
    <row r="12" spans="2:139" ht="27" customHeight="1">
      <c r="B12" s="323" t="s">
        <v>58</v>
      </c>
      <c r="C12" s="324"/>
      <c r="D12" s="324"/>
      <c r="E12" s="324"/>
      <c r="F12" s="324"/>
      <c r="G12" s="324"/>
      <c r="H12" s="324"/>
      <c r="I12" s="324"/>
      <c r="J12" s="432" t="s">
        <v>59</v>
      </c>
      <c r="K12" s="406"/>
      <c r="L12" s="406"/>
      <c r="M12" s="406"/>
      <c r="N12" s="406"/>
      <c r="O12" s="406"/>
      <c r="P12" s="406"/>
      <c r="Q12" s="406"/>
      <c r="R12" s="406"/>
      <c r="S12" s="406"/>
      <c r="T12" s="406"/>
      <c r="U12" s="433"/>
      <c r="V12" s="405" t="s">
        <v>60</v>
      </c>
      <c r="W12" s="406"/>
      <c r="X12" s="406"/>
      <c r="Y12" s="406"/>
      <c r="Z12" s="406"/>
      <c r="AA12" s="406"/>
      <c r="AB12" s="406"/>
      <c r="AC12" s="406"/>
      <c r="AD12" s="406"/>
      <c r="AE12" s="433"/>
      <c r="AF12" s="405" t="s">
        <v>61</v>
      </c>
      <c r="AG12" s="406"/>
      <c r="AH12" s="406"/>
      <c r="AI12" s="406"/>
      <c r="AJ12" s="406"/>
      <c r="AK12" s="406"/>
      <c r="AL12" s="406"/>
      <c r="AM12" s="406"/>
      <c r="AN12" s="406"/>
      <c r="AO12" s="433"/>
      <c r="AP12" s="405"/>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23"/>
      <c r="CA12" s="406"/>
      <c r="CB12" s="406"/>
      <c r="CC12" s="406"/>
      <c r="CD12" s="406"/>
      <c r="CE12" s="406"/>
      <c r="CF12" s="406"/>
      <c r="CG12" s="406"/>
      <c r="CH12" s="406"/>
      <c r="CI12" s="406"/>
      <c r="CJ12" s="23"/>
      <c r="CK12" s="406"/>
      <c r="CL12" s="406"/>
      <c r="CM12" s="406"/>
      <c r="CN12" s="406"/>
      <c r="CO12" s="406"/>
      <c r="CP12" s="406"/>
      <c r="CQ12" s="406"/>
      <c r="CR12" s="406"/>
      <c r="CS12" s="406"/>
      <c r="CT12" s="23"/>
      <c r="CU12" s="406"/>
      <c r="CV12" s="406"/>
      <c r="CW12" s="406"/>
      <c r="CX12" s="406"/>
      <c r="CY12" s="406"/>
      <c r="CZ12" s="406"/>
      <c r="DA12" s="406"/>
      <c r="DB12" s="406"/>
      <c r="DC12" s="406"/>
      <c r="DD12" s="23"/>
      <c r="DE12" s="406"/>
      <c r="DF12" s="406"/>
      <c r="DG12" s="406"/>
      <c r="DH12" s="406"/>
      <c r="DI12" s="406"/>
      <c r="DJ12" s="406"/>
      <c r="DK12" s="406"/>
      <c r="DL12" s="406"/>
      <c r="DM12" s="406"/>
      <c r="DN12" s="23"/>
      <c r="DO12" s="406"/>
      <c r="DP12" s="406"/>
      <c r="DQ12" s="406"/>
      <c r="DR12" s="406"/>
      <c r="DS12" s="406"/>
      <c r="DT12" s="406"/>
      <c r="DU12" s="406"/>
      <c r="DV12" s="406"/>
      <c r="DW12" s="406"/>
      <c r="DX12" s="23"/>
      <c r="DY12" s="406"/>
      <c r="DZ12" s="406"/>
      <c r="EA12" s="406"/>
      <c r="EB12" s="406"/>
      <c r="EC12" s="406"/>
      <c r="ED12" s="406"/>
      <c r="EE12" s="406"/>
      <c r="EF12" s="406"/>
      <c r="EG12" s="405" t="s">
        <v>62</v>
      </c>
      <c r="EH12" s="406"/>
      <c r="EI12" s="407"/>
    </row>
    <row r="13" spans="2:139" ht="57.75" customHeight="1">
      <c r="B13" s="325"/>
      <c r="C13" s="326"/>
      <c r="D13" s="326"/>
      <c r="E13" s="326"/>
      <c r="F13" s="326"/>
      <c r="G13" s="326"/>
      <c r="H13" s="326"/>
      <c r="I13" s="326"/>
      <c r="J13" s="24"/>
      <c r="K13" s="25"/>
      <c r="L13" s="408" t="s">
        <v>63</v>
      </c>
      <c r="M13" s="408"/>
      <c r="N13" s="408"/>
      <c r="O13" s="408"/>
      <c r="P13" s="408"/>
      <c r="Q13" s="408"/>
      <c r="R13" s="408"/>
      <c r="S13" s="408"/>
      <c r="T13" s="25"/>
      <c r="U13" s="76"/>
      <c r="V13" s="77"/>
      <c r="W13" s="25"/>
      <c r="X13" s="408" t="s">
        <v>64</v>
      </c>
      <c r="Y13" s="408"/>
      <c r="Z13" s="408"/>
      <c r="AA13" s="408"/>
      <c r="AB13" s="408"/>
      <c r="AC13" s="408"/>
      <c r="AD13" s="25"/>
      <c r="AE13" s="76"/>
      <c r="AF13" s="25"/>
      <c r="AG13" s="25"/>
      <c r="AH13" s="25"/>
      <c r="AI13" s="25"/>
      <c r="AJ13" s="25"/>
      <c r="AK13" s="25"/>
      <c r="AL13" s="25"/>
      <c r="AM13" s="25"/>
      <c r="AN13" s="25"/>
      <c r="AO13" s="7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77"/>
      <c r="EH13" s="25"/>
      <c r="EI13" s="116"/>
    </row>
    <row r="14" spans="2:139" ht="9.75" customHeight="1"/>
    <row r="15" spans="2:139" ht="28.5" customHeight="1">
      <c r="B15" s="287" t="s">
        <v>65</v>
      </c>
      <c r="C15" s="288"/>
      <c r="D15" s="281" t="s">
        <v>66</v>
      </c>
      <c r="E15" s="282"/>
      <c r="F15" s="282"/>
      <c r="G15" s="282"/>
      <c r="H15" s="394" t="s">
        <v>67</v>
      </c>
      <c r="I15" s="397" t="s">
        <v>68</v>
      </c>
      <c r="J15" s="409" t="s">
        <v>69</v>
      </c>
      <c r="K15" s="410"/>
      <c r="L15" s="411" t="s">
        <v>70</v>
      </c>
      <c r="M15" s="412"/>
      <c r="N15" s="412"/>
      <c r="O15" s="412"/>
      <c r="P15" s="412"/>
      <c r="Q15" s="412"/>
      <c r="R15" s="412"/>
      <c r="S15" s="412"/>
      <c r="T15" s="412"/>
      <c r="U15" s="413"/>
      <c r="V15" s="414" t="s">
        <v>71</v>
      </c>
      <c r="W15" s="412"/>
      <c r="X15" s="412"/>
      <c r="Y15" s="412"/>
      <c r="Z15" s="412"/>
      <c r="AA15" s="412"/>
      <c r="AB15" s="412"/>
      <c r="AC15" s="412"/>
      <c r="AD15" s="412"/>
      <c r="AE15" s="415"/>
      <c r="AF15" s="411" t="s">
        <v>72</v>
      </c>
      <c r="AG15" s="412"/>
      <c r="AH15" s="412"/>
      <c r="AI15" s="412"/>
      <c r="AJ15" s="412"/>
      <c r="AK15" s="412"/>
      <c r="AL15" s="412"/>
      <c r="AM15" s="412"/>
      <c r="AN15" s="412"/>
      <c r="AO15" s="413"/>
      <c r="AP15" s="414" t="s">
        <v>73</v>
      </c>
      <c r="AQ15" s="412"/>
      <c r="AR15" s="412"/>
      <c r="AS15" s="412"/>
      <c r="AT15" s="412"/>
      <c r="AU15" s="412"/>
      <c r="AV15" s="412"/>
      <c r="AW15" s="412"/>
      <c r="AX15" s="412"/>
      <c r="AY15" s="415"/>
      <c r="AZ15" s="411" t="s">
        <v>74</v>
      </c>
      <c r="BA15" s="412"/>
      <c r="BB15" s="412"/>
      <c r="BC15" s="412"/>
      <c r="BD15" s="412"/>
      <c r="BE15" s="412"/>
      <c r="BF15" s="412"/>
      <c r="BG15" s="412"/>
      <c r="BH15" s="412"/>
      <c r="BI15" s="413"/>
      <c r="BJ15" s="414" t="s">
        <v>75</v>
      </c>
      <c r="BK15" s="412"/>
      <c r="BL15" s="412"/>
      <c r="BM15" s="412"/>
      <c r="BN15" s="412"/>
      <c r="BO15" s="412"/>
      <c r="BP15" s="412"/>
      <c r="BQ15" s="412"/>
      <c r="BR15" s="412"/>
      <c r="BS15" s="415"/>
      <c r="BT15" s="411" t="s">
        <v>76</v>
      </c>
      <c r="BU15" s="412"/>
      <c r="BV15" s="412"/>
      <c r="BW15" s="412"/>
      <c r="BX15" s="412"/>
      <c r="BY15" s="412"/>
      <c r="BZ15" s="412"/>
      <c r="CA15" s="412"/>
      <c r="CB15" s="412"/>
      <c r="CC15" s="413"/>
      <c r="CD15" s="411" t="s">
        <v>77</v>
      </c>
      <c r="CE15" s="412"/>
      <c r="CF15" s="412"/>
      <c r="CG15" s="412"/>
      <c r="CH15" s="412"/>
      <c r="CI15" s="412"/>
      <c r="CJ15" s="412"/>
      <c r="CK15" s="412"/>
      <c r="CL15" s="412"/>
      <c r="CM15" s="413"/>
      <c r="CN15" s="414" t="s">
        <v>78</v>
      </c>
      <c r="CO15" s="412"/>
      <c r="CP15" s="412"/>
      <c r="CQ15" s="412"/>
      <c r="CR15" s="412"/>
      <c r="CS15" s="412"/>
      <c r="CT15" s="412"/>
      <c r="CU15" s="412"/>
      <c r="CV15" s="412"/>
      <c r="CW15" s="415"/>
      <c r="CX15" s="411" t="s">
        <v>79</v>
      </c>
      <c r="CY15" s="412"/>
      <c r="CZ15" s="412"/>
      <c r="DA15" s="412"/>
      <c r="DB15" s="412"/>
      <c r="DC15" s="412"/>
      <c r="DD15" s="412"/>
      <c r="DE15" s="412"/>
      <c r="DF15" s="412"/>
      <c r="DG15" s="413"/>
      <c r="DH15" s="414" t="s">
        <v>80</v>
      </c>
      <c r="DI15" s="412"/>
      <c r="DJ15" s="412"/>
      <c r="DK15" s="412"/>
      <c r="DL15" s="412"/>
      <c r="DM15" s="412"/>
      <c r="DN15" s="412"/>
      <c r="DO15" s="412"/>
      <c r="DP15" s="412"/>
      <c r="DQ15" s="415"/>
      <c r="DR15" s="411" t="s">
        <v>81</v>
      </c>
      <c r="DS15" s="412"/>
      <c r="DT15" s="412"/>
      <c r="DU15" s="412"/>
      <c r="DV15" s="412"/>
      <c r="DW15" s="412"/>
      <c r="DX15" s="412"/>
      <c r="DY15" s="412"/>
      <c r="DZ15" s="412"/>
      <c r="EA15" s="415"/>
      <c r="EB15" s="416" t="s">
        <v>82</v>
      </c>
      <c r="EC15" s="417"/>
      <c r="ED15" s="418"/>
      <c r="EE15" s="419" t="s">
        <v>37</v>
      </c>
      <c r="EF15" s="282"/>
      <c r="EG15" s="117" t="s">
        <v>83</v>
      </c>
      <c r="EH15" s="420" t="s">
        <v>84</v>
      </c>
      <c r="EI15" s="421"/>
    </row>
    <row r="16" spans="2:139" ht="17.25" customHeight="1">
      <c r="B16" s="289"/>
      <c r="C16" s="290"/>
      <c r="D16" s="283"/>
      <c r="E16" s="284"/>
      <c r="F16" s="284"/>
      <c r="G16" s="284"/>
      <c r="H16" s="395"/>
      <c r="I16" s="398"/>
      <c r="J16" s="400" t="s">
        <v>85</v>
      </c>
      <c r="K16" s="402" t="s">
        <v>86</v>
      </c>
      <c r="L16" s="331" t="s">
        <v>87</v>
      </c>
      <c r="M16" s="333" t="s">
        <v>88</v>
      </c>
      <c r="N16" s="329" t="s">
        <v>37</v>
      </c>
      <c r="O16" s="385"/>
      <c r="P16" s="386"/>
      <c r="Q16" s="390" t="s">
        <v>89</v>
      </c>
      <c r="R16" s="390"/>
      <c r="S16" s="390"/>
      <c r="T16" s="327" t="s">
        <v>90</v>
      </c>
      <c r="U16" s="337" t="s">
        <v>91</v>
      </c>
      <c r="V16" s="386" t="s">
        <v>87</v>
      </c>
      <c r="W16" s="327" t="s">
        <v>88</v>
      </c>
      <c r="X16" s="329" t="s">
        <v>37</v>
      </c>
      <c r="Y16" s="385"/>
      <c r="Z16" s="386"/>
      <c r="AA16" s="390" t="s">
        <v>89</v>
      </c>
      <c r="AB16" s="390"/>
      <c r="AC16" s="390"/>
      <c r="AD16" s="327" t="s">
        <v>90</v>
      </c>
      <c r="AE16" s="329" t="s">
        <v>91</v>
      </c>
      <c r="AF16" s="331" t="s">
        <v>87</v>
      </c>
      <c r="AG16" s="333" t="s">
        <v>88</v>
      </c>
      <c r="AH16" s="329" t="s">
        <v>37</v>
      </c>
      <c r="AI16" s="385"/>
      <c r="AJ16" s="386"/>
      <c r="AK16" s="390" t="s">
        <v>89</v>
      </c>
      <c r="AL16" s="390"/>
      <c r="AM16" s="390"/>
      <c r="AN16" s="327" t="s">
        <v>90</v>
      </c>
      <c r="AO16" s="337" t="s">
        <v>91</v>
      </c>
      <c r="AP16" s="339" t="s">
        <v>87</v>
      </c>
      <c r="AQ16" s="333" t="s">
        <v>88</v>
      </c>
      <c r="AR16" s="329" t="s">
        <v>37</v>
      </c>
      <c r="AS16" s="385"/>
      <c r="AT16" s="386"/>
      <c r="AU16" s="390" t="s">
        <v>89</v>
      </c>
      <c r="AV16" s="390"/>
      <c r="AW16" s="390"/>
      <c r="AX16" s="327" t="s">
        <v>90</v>
      </c>
      <c r="AY16" s="329" t="s">
        <v>91</v>
      </c>
      <c r="AZ16" s="331" t="s">
        <v>87</v>
      </c>
      <c r="BA16" s="333" t="s">
        <v>88</v>
      </c>
      <c r="BB16" s="329" t="s">
        <v>37</v>
      </c>
      <c r="BC16" s="385"/>
      <c r="BD16" s="386"/>
      <c r="BE16" s="390" t="s">
        <v>89</v>
      </c>
      <c r="BF16" s="390"/>
      <c r="BG16" s="390"/>
      <c r="BH16" s="327" t="s">
        <v>90</v>
      </c>
      <c r="BI16" s="337" t="s">
        <v>91</v>
      </c>
      <c r="BJ16" s="339" t="s">
        <v>87</v>
      </c>
      <c r="BK16" s="333" t="s">
        <v>88</v>
      </c>
      <c r="BL16" s="329" t="s">
        <v>37</v>
      </c>
      <c r="BM16" s="385"/>
      <c r="BN16" s="386"/>
      <c r="BO16" s="390" t="s">
        <v>89</v>
      </c>
      <c r="BP16" s="390"/>
      <c r="BQ16" s="390"/>
      <c r="BR16" s="327" t="s">
        <v>90</v>
      </c>
      <c r="BS16" s="329" t="s">
        <v>91</v>
      </c>
      <c r="BT16" s="331" t="s">
        <v>87</v>
      </c>
      <c r="BU16" s="333" t="s">
        <v>88</v>
      </c>
      <c r="BV16" s="329" t="s">
        <v>37</v>
      </c>
      <c r="BW16" s="385"/>
      <c r="BX16" s="386"/>
      <c r="BY16" s="390" t="s">
        <v>89</v>
      </c>
      <c r="BZ16" s="390"/>
      <c r="CA16" s="390"/>
      <c r="CB16" s="327" t="s">
        <v>90</v>
      </c>
      <c r="CC16" s="337" t="s">
        <v>91</v>
      </c>
      <c r="CD16" s="331" t="s">
        <v>87</v>
      </c>
      <c r="CE16" s="333" t="s">
        <v>88</v>
      </c>
      <c r="CF16" s="329" t="s">
        <v>37</v>
      </c>
      <c r="CG16" s="385"/>
      <c r="CH16" s="386"/>
      <c r="CI16" s="390" t="s">
        <v>89</v>
      </c>
      <c r="CJ16" s="390"/>
      <c r="CK16" s="390"/>
      <c r="CL16" s="327" t="s">
        <v>90</v>
      </c>
      <c r="CM16" s="337" t="s">
        <v>91</v>
      </c>
      <c r="CN16" s="339" t="s">
        <v>87</v>
      </c>
      <c r="CO16" s="333" t="s">
        <v>88</v>
      </c>
      <c r="CP16" s="329" t="s">
        <v>37</v>
      </c>
      <c r="CQ16" s="385"/>
      <c r="CR16" s="386"/>
      <c r="CS16" s="390" t="s">
        <v>89</v>
      </c>
      <c r="CT16" s="390"/>
      <c r="CU16" s="390"/>
      <c r="CV16" s="327" t="s">
        <v>90</v>
      </c>
      <c r="CW16" s="329" t="s">
        <v>91</v>
      </c>
      <c r="CX16" s="331" t="s">
        <v>87</v>
      </c>
      <c r="CY16" s="333" t="s">
        <v>88</v>
      </c>
      <c r="CZ16" s="329" t="s">
        <v>37</v>
      </c>
      <c r="DA16" s="385"/>
      <c r="DB16" s="386"/>
      <c r="DC16" s="387" t="s">
        <v>89</v>
      </c>
      <c r="DD16" s="388"/>
      <c r="DE16" s="389"/>
      <c r="DF16" s="327" t="s">
        <v>90</v>
      </c>
      <c r="DG16" s="337" t="s">
        <v>91</v>
      </c>
      <c r="DH16" s="339" t="s">
        <v>87</v>
      </c>
      <c r="DI16" s="333" t="s">
        <v>88</v>
      </c>
      <c r="DJ16" s="329" t="s">
        <v>37</v>
      </c>
      <c r="DK16" s="385"/>
      <c r="DL16" s="386"/>
      <c r="DM16" s="390" t="s">
        <v>89</v>
      </c>
      <c r="DN16" s="390"/>
      <c r="DO16" s="390"/>
      <c r="DP16" s="327" t="s">
        <v>90</v>
      </c>
      <c r="DQ16" s="329" t="s">
        <v>91</v>
      </c>
      <c r="DR16" s="331" t="s">
        <v>87</v>
      </c>
      <c r="DS16" s="333" t="s">
        <v>88</v>
      </c>
      <c r="DT16" s="329" t="s">
        <v>37</v>
      </c>
      <c r="DU16" s="385"/>
      <c r="DV16" s="386"/>
      <c r="DW16" s="390" t="s">
        <v>89</v>
      </c>
      <c r="DX16" s="390"/>
      <c r="DY16" s="390"/>
      <c r="DZ16" s="327" t="s">
        <v>90</v>
      </c>
      <c r="EA16" s="329" t="s">
        <v>91</v>
      </c>
      <c r="EB16" s="335" t="s">
        <v>92</v>
      </c>
      <c r="EC16" s="336" t="s">
        <v>93</v>
      </c>
      <c r="ED16" s="336" t="s">
        <v>94</v>
      </c>
      <c r="EE16" s="277" t="s">
        <v>95</v>
      </c>
      <c r="EF16" s="279" t="s">
        <v>96</v>
      </c>
      <c r="EG16" s="118" t="s">
        <v>97</v>
      </c>
      <c r="EH16" s="119" t="s">
        <v>98</v>
      </c>
      <c r="EI16" s="120" t="s">
        <v>99</v>
      </c>
    </row>
    <row r="17" spans="2:154" ht="23.25" thickBot="1">
      <c r="B17" s="291"/>
      <c r="C17" s="292"/>
      <c r="D17" s="285"/>
      <c r="E17" s="286"/>
      <c r="F17" s="286"/>
      <c r="G17" s="286"/>
      <c r="H17" s="396"/>
      <c r="I17" s="399"/>
      <c r="J17" s="401"/>
      <c r="K17" s="403"/>
      <c r="L17" s="332"/>
      <c r="M17" s="334"/>
      <c r="N17" s="26" t="s">
        <v>92</v>
      </c>
      <c r="O17" s="26" t="s">
        <v>93</v>
      </c>
      <c r="P17" s="26" t="s">
        <v>100</v>
      </c>
      <c r="Q17" s="78" t="s">
        <v>88</v>
      </c>
      <c r="R17" s="78" t="s">
        <v>101</v>
      </c>
      <c r="S17" s="78" t="s">
        <v>102</v>
      </c>
      <c r="T17" s="328"/>
      <c r="U17" s="338"/>
      <c r="V17" s="404"/>
      <c r="W17" s="328"/>
      <c r="X17" s="26" t="s">
        <v>92</v>
      </c>
      <c r="Y17" s="26" t="s">
        <v>93</v>
      </c>
      <c r="Z17" s="26" t="s">
        <v>100</v>
      </c>
      <c r="AA17" s="26" t="s">
        <v>88</v>
      </c>
      <c r="AB17" s="26" t="s">
        <v>101</v>
      </c>
      <c r="AC17" s="26" t="s">
        <v>102</v>
      </c>
      <c r="AD17" s="328"/>
      <c r="AE17" s="330"/>
      <c r="AF17" s="332"/>
      <c r="AG17" s="334"/>
      <c r="AH17" s="26" t="s">
        <v>92</v>
      </c>
      <c r="AI17" s="26" t="s">
        <v>93</v>
      </c>
      <c r="AJ17" s="26" t="s">
        <v>100</v>
      </c>
      <c r="AK17" s="78" t="s">
        <v>88</v>
      </c>
      <c r="AL17" s="78" t="s">
        <v>101</v>
      </c>
      <c r="AM17" s="78" t="s">
        <v>102</v>
      </c>
      <c r="AN17" s="328"/>
      <c r="AO17" s="338"/>
      <c r="AP17" s="340"/>
      <c r="AQ17" s="334"/>
      <c r="AR17" s="26" t="s">
        <v>92</v>
      </c>
      <c r="AS17" s="26" t="s">
        <v>93</v>
      </c>
      <c r="AT17" s="26" t="s">
        <v>100</v>
      </c>
      <c r="AU17" s="78" t="s">
        <v>88</v>
      </c>
      <c r="AV17" s="78" t="s">
        <v>101</v>
      </c>
      <c r="AW17" s="78" t="s">
        <v>102</v>
      </c>
      <c r="AX17" s="328"/>
      <c r="AY17" s="330"/>
      <c r="AZ17" s="332"/>
      <c r="BA17" s="334"/>
      <c r="BB17" s="26" t="s">
        <v>92</v>
      </c>
      <c r="BC17" s="26" t="s">
        <v>93</v>
      </c>
      <c r="BD17" s="26" t="s">
        <v>100</v>
      </c>
      <c r="BE17" s="78" t="s">
        <v>88</v>
      </c>
      <c r="BF17" s="78" t="s">
        <v>101</v>
      </c>
      <c r="BG17" s="78" t="s">
        <v>102</v>
      </c>
      <c r="BH17" s="328"/>
      <c r="BI17" s="338"/>
      <c r="BJ17" s="340"/>
      <c r="BK17" s="334"/>
      <c r="BL17" s="26" t="s">
        <v>92</v>
      </c>
      <c r="BM17" s="26" t="s">
        <v>93</v>
      </c>
      <c r="BN17" s="26" t="s">
        <v>100</v>
      </c>
      <c r="BO17" s="78" t="s">
        <v>88</v>
      </c>
      <c r="BP17" s="78" t="s">
        <v>101</v>
      </c>
      <c r="BQ17" s="78" t="s">
        <v>102</v>
      </c>
      <c r="BR17" s="328"/>
      <c r="BS17" s="330"/>
      <c r="BT17" s="332"/>
      <c r="BU17" s="334"/>
      <c r="BV17" s="26" t="s">
        <v>92</v>
      </c>
      <c r="BW17" s="26" t="s">
        <v>93</v>
      </c>
      <c r="BX17" s="26" t="s">
        <v>100</v>
      </c>
      <c r="BY17" s="78" t="s">
        <v>88</v>
      </c>
      <c r="BZ17" s="78" t="s">
        <v>101</v>
      </c>
      <c r="CA17" s="78" t="s">
        <v>102</v>
      </c>
      <c r="CB17" s="328"/>
      <c r="CC17" s="338"/>
      <c r="CD17" s="332"/>
      <c r="CE17" s="334"/>
      <c r="CF17" s="26" t="s">
        <v>92</v>
      </c>
      <c r="CG17" s="26" t="s">
        <v>93</v>
      </c>
      <c r="CH17" s="26" t="s">
        <v>100</v>
      </c>
      <c r="CI17" s="78" t="s">
        <v>88</v>
      </c>
      <c r="CJ17" s="78" t="s">
        <v>101</v>
      </c>
      <c r="CK17" s="78" t="s">
        <v>102</v>
      </c>
      <c r="CL17" s="328"/>
      <c r="CM17" s="338"/>
      <c r="CN17" s="340"/>
      <c r="CO17" s="334"/>
      <c r="CP17" s="26" t="s">
        <v>92</v>
      </c>
      <c r="CQ17" s="26" t="s">
        <v>93</v>
      </c>
      <c r="CR17" s="26" t="s">
        <v>100</v>
      </c>
      <c r="CS17" s="78" t="s">
        <v>88</v>
      </c>
      <c r="CT17" s="78" t="s">
        <v>101</v>
      </c>
      <c r="CU17" s="78" t="s">
        <v>102</v>
      </c>
      <c r="CV17" s="328"/>
      <c r="CW17" s="330"/>
      <c r="CX17" s="332"/>
      <c r="CY17" s="334"/>
      <c r="CZ17" s="26" t="s">
        <v>92</v>
      </c>
      <c r="DA17" s="26" t="s">
        <v>93</v>
      </c>
      <c r="DB17" s="26" t="s">
        <v>100</v>
      </c>
      <c r="DC17" s="78" t="s">
        <v>88</v>
      </c>
      <c r="DD17" s="78" t="s">
        <v>101</v>
      </c>
      <c r="DE17" s="78" t="s">
        <v>102</v>
      </c>
      <c r="DF17" s="328"/>
      <c r="DG17" s="338"/>
      <c r="DH17" s="340"/>
      <c r="DI17" s="334"/>
      <c r="DJ17" s="26" t="s">
        <v>92</v>
      </c>
      <c r="DK17" s="26" t="s">
        <v>93</v>
      </c>
      <c r="DL17" s="26" t="s">
        <v>100</v>
      </c>
      <c r="DM17" s="78" t="s">
        <v>88</v>
      </c>
      <c r="DN17" s="78" t="s">
        <v>101</v>
      </c>
      <c r="DO17" s="78" t="s">
        <v>102</v>
      </c>
      <c r="DP17" s="328"/>
      <c r="DQ17" s="330"/>
      <c r="DR17" s="332"/>
      <c r="DS17" s="334"/>
      <c r="DT17" s="26" t="s">
        <v>92</v>
      </c>
      <c r="DU17" s="26" t="s">
        <v>93</v>
      </c>
      <c r="DV17" s="26" t="s">
        <v>100</v>
      </c>
      <c r="DW17" s="78" t="s">
        <v>88</v>
      </c>
      <c r="DX17" s="78" t="s">
        <v>101</v>
      </c>
      <c r="DY17" s="78" t="s">
        <v>102</v>
      </c>
      <c r="DZ17" s="328"/>
      <c r="EA17" s="330"/>
      <c r="EB17" s="335"/>
      <c r="EC17" s="336"/>
      <c r="ED17" s="336"/>
      <c r="EE17" s="278"/>
      <c r="EF17" s="280"/>
      <c r="EG17" s="121" t="s">
        <v>103</v>
      </c>
      <c r="EH17" s="122" t="s">
        <v>104</v>
      </c>
      <c r="EI17" s="123" t="s">
        <v>104</v>
      </c>
      <c r="EJ17" s="207" t="s">
        <v>105</v>
      </c>
      <c r="EK17" s="207" t="s">
        <v>95</v>
      </c>
      <c r="EL17" s="207" t="s">
        <v>106</v>
      </c>
      <c r="EM17" s="207" t="s">
        <v>107</v>
      </c>
      <c r="EN17" s="207" t="s">
        <v>108</v>
      </c>
      <c r="EO17" s="207" t="s">
        <v>109</v>
      </c>
      <c r="EP17" s="207" t="s">
        <v>110</v>
      </c>
      <c r="EQ17" s="207" t="s">
        <v>111</v>
      </c>
      <c r="ER17" s="207" t="s">
        <v>112</v>
      </c>
      <c r="ES17" s="207" t="s">
        <v>113</v>
      </c>
      <c r="ET17" s="207" t="s">
        <v>114</v>
      </c>
      <c r="EU17" s="207" t="s">
        <v>115</v>
      </c>
      <c r="EV17" s="207" t="s">
        <v>116</v>
      </c>
      <c r="EW17" s="207" t="s">
        <v>117</v>
      </c>
      <c r="EX17" s="207" t="s">
        <v>118</v>
      </c>
    </row>
    <row r="18" spans="2:154" ht="33.75" customHeight="1">
      <c r="B18" s="347">
        <v>1</v>
      </c>
      <c r="C18" s="352" t="s">
        <v>119</v>
      </c>
      <c r="D18" s="4">
        <v>1</v>
      </c>
      <c r="E18" s="391" t="s">
        <v>120</v>
      </c>
      <c r="F18" s="392"/>
      <c r="G18" s="393"/>
      <c r="H18" s="359" t="s">
        <v>121</v>
      </c>
      <c r="I18" s="359" t="s">
        <v>122</v>
      </c>
      <c r="J18" s="27" t="s">
        <v>110</v>
      </c>
      <c r="K18" s="28" t="s">
        <v>114</v>
      </c>
      <c r="L18" s="165"/>
      <c r="M18" s="166"/>
      <c r="N18" s="182"/>
      <c r="O18" s="182"/>
      <c r="P18" s="182"/>
      <c r="Q18" s="166"/>
      <c r="R18" s="166"/>
      <c r="S18" s="166"/>
      <c r="T18" s="169"/>
      <c r="U18" s="170"/>
      <c r="V18" s="165"/>
      <c r="W18" s="166"/>
      <c r="X18" s="167"/>
      <c r="Y18" s="167"/>
      <c r="Z18" s="167"/>
      <c r="AA18" s="166"/>
      <c r="AB18" s="166"/>
      <c r="AC18" s="166"/>
      <c r="AD18" s="169"/>
      <c r="AE18" s="170"/>
      <c r="AF18" s="165"/>
      <c r="AG18" s="166"/>
      <c r="AH18" s="167"/>
      <c r="AI18" s="167"/>
      <c r="AJ18" s="167"/>
      <c r="AK18" s="166"/>
      <c r="AL18" s="166"/>
      <c r="AM18" s="166"/>
      <c r="AN18" s="169"/>
      <c r="AO18" s="170"/>
      <c r="AP18" s="165"/>
      <c r="AQ18" s="166"/>
      <c r="AR18" s="167"/>
      <c r="AS18" s="167"/>
      <c r="AT18" s="167"/>
      <c r="AU18" s="166"/>
      <c r="AV18" s="166"/>
      <c r="AW18" s="166"/>
      <c r="AX18" s="169"/>
      <c r="AY18" s="170"/>
      <c r="AZ18" s="165" t="s">
        <v>123</v>
      </c>
      <c r="BA18" s="166" t="s">
        <v>123</v>
      </c>
      <c r="BB18" s="182">
        <v>3000</v>
      </c>
      <c r="BC18" s="182"/>
      <c r="BD18" s="182"/>
      <c r="BE18" s="166" t="s">
        <v>123</v>
      </c>
      <c r="BF18" s="166"/>
      <c r="BG18" s="166"/>
      <c r="BH18" s="434" t="s">
        <v>298</v>
      </c>
      <c r="BI18" s="170"/>
      <c r="BJ18" s="165"/>
      <c r="BK18" s="166" t="s">
        <v>123</v>
      </c>
      <c r="BL18" s="167"/>
      <c r="BM18" s="167"/>
      <c r="BN18" s="167"/>
      <c r="BO18" s="166" t="s">
        <v>123</v>
      </c>
      <c r="BP18" s="166"/>
      <c r="BQ18" s="166"/>
      <c r="BR18" s="434" t="s">
        <v>298</v>
      </c>
      <c r="BS18" s="170"/>
      <c r="BT18" s="165"/>
      <c r="BU18" s="166"/>
      <c r="BV18" s="167"/>
      <c r="BW18" s="167"/>
      <c r="BX18" s="167"/>
      <c r="BY18" s="166"/>
      <c r="BZ18" s="166"/>
      <c r="CA18" s="166"/>
      <c r="CB18" s="169"/>
      <c r="CC18" s="170"/>
      <c r="CD18" s="165"/>
      <c r="CE18" s="166"/>
      <c r="CF18" s="167"/>
      <c r="CG18" s="167"/>
      <c r="CH18" s="167"/>
      <c r="CI18" s="166"/>
      <c r="CJ18" s="166"/>
      <c r="CK18" s="166"/>
      <c r="CL18" s="169"/>
      <c r="CM18" s="170"/>
      <c r="CN18" s="165" t="s">
        <v>123</v>
      </c>
      <c r="CO18" s="166"/>
      <c r="CP18" s="182">
        <v>3000</v>
      </c>
      <c r="CQ18" s="182"/>
      <c r="CR18" s="182"/>
      <c r="CS18" s="166" t="s">
        <v>123</v>
      </c>
      <c r="CT18" s="166" t="s">
        <v>123</v>
      </c>
      <c r="CU18" s="166"/>
      <c r="CV18" s="169"/>
      <c r="CW18" s="170"/>
      <c r="CX18" s="165"/>
      <c r="CY18" s="166"/>
      <c r="CZ18" s="167"/>
      <c r="DA18" s="167"/>
      <c r="DB18" s="167"/>
      <c r="DC18" s="166"/>
      <c r="DD18" s="166"/>
      <c r="DE18" s="166"/>
      <c r="DF18" s="169"/>
      <c r="DG18" s="170"/>
      <c r="DH18" s="165"/>
      <c r="DI18" s="166"/>
      <c r="DJ18" s="167"/>
      <c r="DK18" s="167"/>
      <c r="DL18" s="167"/>
      <c r="DM18" s="166"/>
      <c r="DN18" s="166"/>
      <c r="DO18" s="166"/>
      <c r="DP18" s="169"/>
      <c r="DQ18" s="170"/>
      <c r="DR18" s="165"/>
      <c r="DS18" s="166"/>
      <c r="DT18" s="167"/>
      <c r="DU18" s="167"/>
      <c r="DV18" s="167"/>
      <c r="DW18" s="166"/>
      <c r="DX18" s="166"/>
      <c r="DY18" s="166"/>
      <c r="DZ18" s="169"/>
      <c r="EA18" s="170"/>
      <c r="EB18" s="172">
        <f t="shared" ref="EB18" si="0">N18+X18+AH18+AR18+BB18+BL18+BV18+CF18+CP18+CZ18+DJ18+DT18</f>
        <v>6000</v>
      </c>
      <c r="EC18" s="173">
        <f>O18+Y18+AI18+AS18+BC18+BM18+BW18+CG18+CQ18+DA18+DK18+DU18</f>
        <v>0</v>
      </c>
      <c r="ED18" s="173">
        <f>EB18-EC18</f>
        <v>6000</v>
      </c>
      <c r="EE18" s="159" t="s">
        <v>124</v>
      </c>
      <c r="EF18" s="166">
        <v>3341</v>
      </c>
      <c r="EG18" s="178"/>
      <c r="EH18" s="179"/>
      <c r="EI18" s="170"/>
      <c r="EJ18" s="207">
        <f t="shared" ref="EJ18" si="1">EF18</f>
        <v>3341</v>
      </c>
      <c r="EK18" s="207" t="str">
        <f t="shared" ref="EK18" si="2">EE18</f>
        <v xml:space="preserve"> Capacitación </v>
      </c>
      <c r="EL18" s="207">
        <f t="shared" ref="EL18" si="3">N18</f>
        <v>0</v>
      </c>
      <c r="EM18" s="207">
        <f t="shared" ref="EM18" si="4">X18</f>
        <v>0</v>
      </c>
      <c r="EN18" s="207">
        <f t="shared" ref="EN18" si="5">AH18</f>
        <v>0</v>
      </c>
      <c r="EO18" s="207">
        <f t="shared" ref="EO18" si="6">AR18</f>
        <v>0</v>
      </c>
      <c r="EP18" s="207">
        <f t="shared" ref="EP18" si="7">BB18</f>
        <v>3000</v>
      </c>
      <c r="EQ18" s="207">
        <f t="shared" ref="EQ18" si="8">BL18</f>
        <v>0</v>
      </c>
      <c r="ER18" s="207">
        <f t="shared" ref="ER18" si="9">BV18</f>
        <v>0</v>
      </c>
      <c r="ES18" s="207">
        <f t="shared" ref="ES18" si="10">CF18</f>
        <v>0</v>
      </c>
      <c r="ET18" s="207">
        <f t="shared" ref="ET18" si="11">CP18</f>
        <v>3000</v>
      </c>
      <c r="EU18" s="207">
        <f t="shared" ref="EU18" si="12">CZ18</f>
        <v>0</v>
      </c>
      <c r="EV18" s="207">
        <f t="shared" ref="EV18" si="13">DJ18</f>
        <v>0</v>
      </c>
      <c r="EW18" s="207">
        <f t="shared" ref="EW18" si="14">DT18</f>
        <v>0</v>
      </c>
      <c r="EX18" s="207">
        <f t="shared" ref="EX18" si="15">SUM(EL18:EW18)</f>
        <v>6000</v>
      </c>
    </row>
    <row r="19" spans="2:154" ht="30" customHeight="1">
      <c r="B19" s="348"/>
      <c r="C19" s="353"/>
      <c r="D19" s="5">
        <v>2</v>
      </c>
      <c r="E19" s="259" t="s">
        <v>125</v>
      </c>
      <c r="F19" s="260"/>
      <c r="G19" s="371"/>
      <c r="H19" s="360"/>
      <c r="I19" s="360"/>
      <c r="J19" s="32" t="s">
        <v>110</v>
      </c>
      <c r="K19" s="45" t="s">
        <v>114</v>
      </c>
      <c r="L19" s="34"/>
      <c r="M19" s="35"/>
      <c r="N19" s="183"/>
      <c r="O19" s="183"/>
      <c r="P19" s="183"/>
      <c r="Q19" s="35"/>
      <c r="R19" s="35"/>
      <c r="S19" s="35"/>
      <c r="T19" s="81"/>
      <c r="U19" s="82"/>
      <c r="V19" s="34"/>
      <c r="W19" s="35"/>
      <c r="X19" s="36"/>
      <c r="Y19" s="36"/>
      <c r="Z19" s="36"/>
      <c r="AA19" s="35"/>
      <c r="AB19" s="35"/>
      <c r="AC19" s="35"/>
      <c r="AD19" s="81"/>
      <c r="AE19" s="82"/>
      <c r="AF19" s="34"/>
      <c r="AG19" s="35"/>
      <c r="AH19" s="36"/>
      <c r="AI19" s="36"/>
      <c r="AJ19" s="36"/>
      <c r="AK19" s="35"/>
      <c r="AL19" s="35"/>
      <c r="AM19" s="35"/>
      <c r="AN19" s="81"/>
      <c r="AO19" s="82"/>
      <c r="AP19" s="34"/>
      <c r="AQ19" s="35"/>
      <c r="AR19" s="36"/>
      <c r="AS19" s="36"/>
      <c r="AT19" s="36"/>
      <c r="AU19" s="35"/>
      <c r="AV19" s="35"/>
      <c r="AW19" s="35"/>
      <c r="AX19" s="81"/>
      <c r="AY19" s="82"/>
      <c r="AZ19" s="34" t="s">
        <v>123</v>
      </c>
      <c r="BA19" s="35" t="s">
        <v>123</v>
      </c>
      <c r="BB19" s="183">
        <v>8000</v>
      </c>
      <c r="BC19" s="183"/>
      <c r="BD19" s="183"/>
      <c r="BE19" s="35" t="s">
        <v>123</v>
      </c>
      <c r="BF19" s="35"/>
      <c r="BG19" s="35"/>
      <c r="BH19" s="364"/>
      <c r="BI19" s="82"/>
      <c r="BJ19" s="34"/>
      <c r="BK19" s="35" t="s">
        <v>123</v>
      </c>
      <c r="BL19" s="36"/>
      <c r="BM19" s="36"/>
      <c r="BN19" s="36"/>
      <c r="BO19" s="35" t="s">
        <v>123</v>
      </c>
      <c r="BP19" s="35"/>
      <c r="BQ19" s="35"/>
      <c r="BR19" s="364"/>
      <c r="BS19" s="82"/>
      <c r="BT19" s="34"/>
      <c r="BU19" s="35"/>
      <c r="BV19" s="36"/>
      <c r="BW19" s="36"/>
      <c r="BX19" s="36"/>
      <c r="BY19" s="35"/>
      <c r="BZ19" s="35"/>
      <c r="CA19" s="35"/>
      <c r="CB19" s="81"/>
      <c r="CC19" s="82"/>
      <c r="CD19" s="34"/>
      <c r="CE19" s="35"/>
      <c r="CF19" s="36"/>
      <c r="CG19" s="36"/>
      <c r="CH19" s="36"/>
      <c r="CI19" s="35"/>
      <c r="CJ19" s="35"/>
      <c r="CK19" s="35"/>
      <c r="CL19" s="81"/>
      <c r="CM19" s="82"/>
      <c r="CN19" s="34" t="s">
        <v>123</v>
      </c>
      <c r="CO19" s="35"/>
      <c r="CP19" s="183">
        <v>2000</v>
      </c>
      <c r="CQ19" s="183"/>
      <c r="CR19" s="183"/>
      <c r="CS19" s="35" t="s">
        <v>123</v>
      </c>
      <c r="CT19" s="35" t="s">
        <v>123</v>
      </c>
      <c r="CU19" s="35"/>
      <c r="CV19" s="81"/>
      <c r="CW19" s="82"/>
      <c r="CX19" s="34"/>
      <c r="CY19" s="35"/>
      <c r="CZ19" s="36"/>
      <c r="DA19" s="36"/>
      <c r="DB19" s="36"/>
      <c r="DC19" s="35"/>
      <c r="DD19" s="35"/>
      <c r="DE19" s="35"/>
      <c r="DF19" s="81"/>
      <c r="DG19" s="82"/>
      <c r="DH19" s="34"/>
      <c r="DI19" s="35"/>
      <c r="DJ19" s="36"/>
      <c r="DK19" s="36"/>
      <c r="DL19" s="36"/>
      <c r="DM19" s="35"/>
      <c r="DN19" s="35"/>
      <c r="DO19" s="35"/>
      <c r="DP19" s="81"/>
      <c r="DQ19" s="82"/>
      <c r="DR19" s="34"/>
      <c r="DS19" s="35"/>
      <c r="DT19" s="36"/>
      <c r="DU19" s="36"/>
      <c r="DV19" s="36"/>
      <c r="DW19" s="35"/>
      <c r="DX19" s="35"/>
      <c r="DY19" s="35"/>
      <c r="DZ19" s="81"/>
      <c r="EA19" s="82"/>
      <c r="EB19" s="103">
        <f t="shared" ref="EB19" si="16">N19+X19+AH19+AR19+BB19+BL19+BV19+CF19+CP19+CZ19+DJ19+DT19</f>
        <v>10000</v>
      </c>
      <c r="EC19" s="104">
        <f t="shared" ref="EC19" si="17">O19+Y19+AI19+AS19+BC19+BM19+BW19+CG19+CQ19+DA19+DK19+DU19</f>
        <v>0</v>
      </c>
      <c r="ED19" s="104">
        <f t="shared" ref="ED19" si="18">EB19-EC19</f>
        <v>10000</v>
      </c>
      <c r="EE19" s="159" t="s">
        <v>124</v>
      </c>
      <c r="EF19" s="35">
        <v>3341</v>
      </c>
      <c r="EG19" s="127"/>
      <c r="EH19" s="128"/>
      <c r="EI19" s="82"/>
      <c r="EJ19" s="207">
        <f t="shared" ref="EJ19:EJ34" si="19">EF19</f>
        <v>3341</v>
      </c>
      <c r="EK19" s="207" t="str">
        <f t="shared" ref="EK19:EK34" si="20">EE19</f>
        <v xml:space="preserve"> Capacitación </v>
      </c>
      <c r="EL19" s="207">
        <f t="shared" ref="EL19:EL34" si="21">N19</f>
        <v>0</v>
      </c>
      <c r="EM19" s="207">
        <f t="shared" ref="EM19:EM34" si="22">X19</f>
        <v>0</v>
      </c>
      <c r="EN19" s="207">
        <f t="shared" ref="EN19:EN34" si="23">AH19</f>
        <v>0</v>
      </c>
      <c r="EO19" s="207">
        <f t="shared" ref="EO19:EO34" si="24">AR19</f>
        <v>0</v>
      </c>
      <c r="EP19" s="207">
        <f t="shared" ref="EP19:EP34" si="25">BB19</f>
        <v>8000</v>
      </c>
      <c r="EQ19" s="207">
        <f t="shared" ref="EQ19:EQ34" si="26">BL19</f>
        <v>0</v>
      </c>
      <c r="ER19" s="207">
        <f t="shared" ref="ER19:ER34" si="27">BV19</f>
        <v>0</v>
      </c>
      <c r="ES19" s="207">
        <f t="shared" ref="ES19:ES34" si="28">CF19</f>
        <v>0</v>
      </c>
      <c r="ET19" s="207">
        <f t="shared" ref="ET19:ET34" si="29">CP19</f>
        <v>2000</v>
      </c>
      <c r="EU19" s="207">
        <f t="shared" ref="EU19:EU34" si="30">CZ19</f>
        <v>0</v>
      </c>
      <c r="EV19" s="207">
        <f t="shared" ref="EV19:EV34" si="31">DJ19</f>
        <v>0</v>
      </c>
      <c r="EW19" s="207">
        <f t="shared" ref="EW19:EW34" si="32">DT19</f>
        <v>0</v>
      </c>
      <c r="EX19" s="207">
        <f t="shared" ref="EX19:EX34" si="33">SUM(EL19:EW19)</f>
        <v>10000</v>
      </c>
    </row>
    <row r="20" spans="2:154" ht="27" customHeight="1">
      <c r="B20" s="348"/>
      <c r="C20" s="353"/>
      <c r="D20" s="5">
        <v>3</v>
      </c>
      <c r="E20" s="259" t="s">
        <v>126</v>
      </c>
      <c r="F20" s="260"/>
      <c r="G20" s="371"/>
      <c r="H20" s="360"/>
      <c r="I20" s="360"/>
      <c r="J20" s="32" t="s">
        <v>110</v>
      </c>
      <c r="K20" s="45" t="s">
        <v>114</v>
      </c>
      <c r="L20" s="34"/>
      <c r="M20" s="35"/>
      <c r="N20" s="183"/>
      <c r="O20" s="183"/>
      <c r="P20" s="183"/>
      <c r="Q20" s="35"/>
      <c r="R20" s="35"/>
      <c r="S20" s="35"/>
      <c r="T20" s="81"/>
      <c r="U20" s="82"/>
      <c r="V20" s="34"/>
      <c r="W20" s="35"/>
      <c r="X20" s="36"/>
      <c r="Y20" s="36"/>
      <c r="Z20" s="36"/>
      <c r="AA20" s="35"/>
      <c r="AB20" s="35"/>
      <c r="AC20" s="35"/>
      <c r="AD20" s="81"/>
      <c r="AE20" s="82"/>
      <c r="AF20" s="34"/>
      <c r="AG20" s="35"/>
      <c r="AH20" s="36"/>
      <c r="AI20" s="36"/>
      <c r="AJ20" s="36"/>
      <c r="AK20" s="35"/>
      <c r="AL20" s="35"/>
      <c r="AM20" s="35"/>
      <c r="AN20" s="81"/>
      <c r="AO20" s="82"/>
      <c r="AP20" s="34"/>
      <c r="AQ20" s="35"/>
      <c r="AR20" s="36"/>
      <c r="AS20" s="36"/>
      <c r="AT20" s="36"/>
      <c r="AU20" s="35"/>
      <c r="AV20" s="35"/>
      <c r="AW20" s="35"/>
      <c r="AX20" s="81"/>
      <c r="AY20" s="82"/>
      <c r="AZ20" s="34" t="s">
        <v>123</v>
      </c>
      <c r="BA20" s="35"/>
      <c r="BB20" s="183">
        <v>4000</v>
      </c>
      <c r="BC20" s="183"/>
      <c r="BD20" s="183"/>
      <c r="BE20" s="35" t="s">
        <v>123</v>
      </c>
      <c r="BF20" s="35"/>
      <c r="BG20" s="35"/>
      <c r="BH20" s="81"/>
      <c r="BI20" s="82"/>
      <c r="BJ20" s="34"/>
      <c r="BK20" s="35" t="s">
        <v>123</v>
      </c>
      <c r="BL20" s="36"/>
      <c r="BM20" s="36"/>
      <c r="BN20" s="36"/>
      <c r="BO20" s="35" t="s">
        <v>123</v>
      </c>
      <c r="BP20" s="35"/>
      <c r="BQ20" s="35"/>
      <c r="BR20" s="81" t="s">
        <v>299</v>
      </c>
      <c r="BS20" s="82"/>
      <c r="BT20" s="34"/>
      <c r="BU20" s="35"/>
      <c r="BV20" s="36"/>
      <c r="BW20" s="36"/>
      <c r="BX20" s="36"/>
      <c r="BY20" s="35"/>
      <c r="BZ20" s="35"/>
      <c r="CA20" s="35"/>
      <c r="CB20" s="81"/>
      <c r="CC20" s="82"/>
      <c r="CD20" s="34"/>
      <c r="CE20" s="35"/>
      <c r="CF20" s="36"/>
      <c r="CG20" s="36"/>
      <c r="CH20" s="36"/>
      <c r="CI20" s="35"/>
      <c r="CJ20" s="35"/>
      <c r="CK20" s="35"/>
      <c r="CL20" s="81"/>
      <c r="CM20" s="82"/>
      <c r="CN20" s="34" t="s">
        <v>123</v>
      </c>
      <c r="CO20" s="35"/>
      <c r="CP20" s="183">
        <v>0</v>
      </c>
      <c r="CQ20" s="183"/>
      <c r="CR20" s="183"/>
      <c r="CS20" s="35" t="s">
        <v>123</v>
      </c>
      <c r="CT20" s="35" t="s">
        <v>123</v>
      </c>
      <c r="CU20" s="35"/>
      <c r="CV20" s="81"/>
      <c r="CW20" s="82"/>
      <c r="CX20" s="34"/>
      <c r="CY20" s="35"/>
      <c r="CZ20" s="36"/>
      <c r="DA20" s="36"/>
      <c r="DB20" s="36"/>
      <c r="DC20" s="35"/>
      <c r="DD20" s="35"/>
      <c r="DE20" s="35"/>
      <c r="DF20" s="81"/>
      <c r="DG20" s="82"/>
      <c r="DH20" s="34"/>
      <c r="DI20" s="35"/>
      <c r="DJ20" s="36"/>
      <c r="DK20" s="36"/>
      <c r="DL20" s="36"/>
      <c r="DM20" s="35"/>
      <c r="DN20" s="35"/>
      <c r="DO20" s="35"/>
      <c r="DP20" s="81"/>
      <c r="DQ20" s="82"/>
      <c r="DR20" s="34"/>
      <c r="DS20" s="35"/>
      <c r="DT20" s="36"/>
      <c r="DU20" s="36"/>
      <c r="DV20" s="36"/>
      <c r="DW20" s="35"/>
      <c r="DX20" s="35"/>
      <c r="DY20" s="35"/>
      <c r="DZ20" s="81"/>
      <c r="EA20" s="82"/>
      <c r="EB20" s="103">
        <f t="shared" ref="EB20:EC27" si="34">N20+X20+AH20+AR20+BB20+BL20+BV20+CF20+CP20+CZ20+DJ20+DT20</f>
        <v>4000</v>
      </c>
      <c r="EC20" s="104">
        <f t="shared" si="34"/>
        <v>0</v>
      </c>
      <c r="ED20" s="104">
        <f t="shared" ref="ED20:ED27" si="35">EB20-EC20</f>
        <v>4000</v>
      </c>
      <c r="EE20" s="159" t="s">
        <v>124</v>
      </c>
      <c r="EF20" s="54">
        <v>3341</v>
      </c>
      <c r="EG20" s="127"/>
      <c r="EH20" s="128"/>
      <c r="EI20" s="82"/>
      <c r="EJ20" s="207">
        <f t="shared" si="19"/>
        <v>3341</v>
      </c>
      <c r="EK20" s="207" t="str">
        <f t="shared" si="20"/>
        <v xml:space="preserve"> Capacitación </v>
      </c>
      <c r="EL20" s="207">
        <f t="shared" si="21"/>
        <v>0</v>
      </c>
      <c r="EM20" s="207">
        <f t="shared" si="22"/>
        <v>0</v>
      </c>
      <c r="EN20" s="207">
        <f t="shared" si="23"/>
        <v>0</v>
      </c>
      <c r="EO20" s="207">
        <f t="shared" si="24"/>
        <v>0</v>
      </c>
      <c r="EP20" s="207">
        <f t="shared" si="25"/>
        <v>4000</v>
      </c>
      <c r="EQ20" s="207">
        <f t="shared" si="26"/>
        <v>0</v>
      </c>
      <c r="ER20" s="207">
        <f t="shared" si="27"/>
        <v>0</v>
      </c>
      <c r="ES20" s="207">
        <f t="shared" si="28"/>
        <v>0</v>
      </c>
      <c r="ET20" s="207">
        <f t="shared" si="29"/>
        <v>0</v>
      </c>
      <c r="EU20" s="207">
        <f t="shared" si="30"/>
        <v>0</v>
      </c>
      <c r="EV20" s="207">
        <f t="shared" si="31"/>
        <v>0</v>
      </c>
      <c r="EW20" s="207">
        <f t="shared" si="32"/>
        <v>0</v>
      </c>
      <c r="EX20" s="207">
        <f t="shared" si="33"/>
        <v>4000</v>
      </c>
    </row>
    <row r="21" spans="2:154" ht="12.75" customHeight="1">
      <c r="B21" s="349"/>
      <c r="C21" s="354"/>
      <c r="D21" s="382"/>
      <c r="E21" s="383"/>
      <c r="F21" s="383"/>
      <c r="G21" s="384"/>
      <c r="H21" s="7"/>
      <c r="I21" s="6"/>
      <c r="J21" s="51"/>
      <c r="K21" s="52"/>
      <c r="L21" s="53"/>
      <c r="M21" s="54"/>
      <c r="N21" s="55"/>
      <c r="O21" s="55"/>
      <c r="P21" s="55"/>
      <c r="Q21" s="54"/>
      <c r="R21" s="54"/>
      <c r="S21" s="54"/>
      <c r="T21" s="89"/>
      <c r="U21" s="90"/>
      <c r="V21" s="53"/>
      <c r="W21" s="54"/>
      <c r="X21" s="55"/>
      <c r="Y21" s="55"/>
      <c r="Z21" s="55"/>
      <c r="AA21" s="54"/>
      <c r="AB21" s="54"/>
      <c r="AC21" s="54"/>
      <c r="AD21" s="89"/>
      <c r="AE21" s="90"/>
      <c r="AF21" s="53"/>
      <c r="AG21" s="54"/>
      <c r="AH21" s="55"/>
      <c r="AI21" s="55"/>
      <c r="AJ21" s="55"/>
      <c r="AK21" s="54"/>
      <c r="AL21" s="54"/>
      <c r="AM21" s="54"/>
      <c r="AN21" s="89"/>
      <c r="AO21" s="90"/>
      <c r="AP21" s="53"/>
      <c r="AQ21" s="54"/>
      <c r="AR21" s="55"/>
      <c r="AS21" s="55"/>
      <c r="AT21" s="55"/>
      <c r="AU21" s="54"/>
      <c r="AV21" s="54"/>
      <c r="AW21" s="54"/>
      <c r="AX21" s="89"/>
      <c r="AY21" s="90"/>
      <c r="AZ21" s="53"/>
      <c r="BA21" s="54"/>
      <c r="BB21" s="55"/>
      <c r="BC21" s="55"/>
      <c r="BD21" s="55"/>
      <c r="BE21" s="54"/>
      <c r="BF21" s="54"/>
      <c r="BG21" s="54"/>
      <c r="BH21" s="89"/>
      <c r="BI21" s="90"/>
      <c r="BJ21" s="53"/>
      <c r="BK21" s="54"/>
      <c r="BL21" s="55"/>
      <c r="BM21" s="55"/>
      <c r="BN21" s="55"/>
      <c r="BO21" s="54"/>
      <c r="BP21" s="54"/>
      <c r="BQ21" s="54"/>
      <c r="BR21" s="89"/>
      <c r="BS21" s="90"/>
      <c r="BT21" s="53"/>
      <c r="BU21" s="54"/>
      <c r="BV21" s="55"/>
      <c r="BW21" s="55"/>
      <c r="BX21" s="55"/>
      <c r="BY21" s="54"/>
      <c r="BZ21" s="54"/>
      <c r="CA21" s="54"/>
      <c r="CB21" s="89"/>
      <c r="CC21" s="90"/>
      <c r="CD21" s="53"/>
      <c r="CE21" s="54"/>
      <c r="CF21" s="55"/>
      <c r="CG21" s="55"/>
      <c r="CH21" s="55"/>
      <c r="CI21" s="54"/>
      <c r="CJ21" s="54"/>
      <c r="CK21" s="54"/>
      <c r="CL21" s="89"/>
      <c r="CM21" s="90"/>
      <c r="CN21" s="53"/>
      <c r="CO21" s="54"/>
      <c r="CP21" s="55"/>
      <c r="CQ21" s="55"/>
      <c r="CR21" s="55"/>
      <c r="CS21" s="54"/>
      <c r="CT21" s="54"/>
      <c r="CU21" s="54"/>
      <c r="CV21" s="89"/>
      <c r="CW21" s="90"/>
      <c r="CX21" s="53"/>
      <c r="CY21" s="54"/>
      <c r="CZ21" s="55"/>
      <c r="DA21" s="55"/>
      <c r="DB21" s="55"/>
      <c r="DC21" s="54"/>
      <c r="DD21" s="54"/>
      <c r="DE21" s="54"/>
      <c r="DF21" s="89"/>
      <c r="DG21" s="90"/>
      <c r="DH21" s="53"/>
      <c r="DI21" s="54"/>
      <c r="DJ21" s="55"/>
      <c r="DK21" s="55"/>
      <c r="DL21" s="55"/>
      <c r="DM21" s="54"/>
      <c r="DN21" s="54"/>
      <c r="DO21" s="54"/>
      <c r="DP21" s="89"/>
      <c r="DQ21" s="90"/>
      <c r="DR21" s="53"/>
      <c r="DS21" s="54"/>
      <c r="DT21" s="55"/>
      <c r="DU21" s="55"/>
      <c r="DV21" s="55"/>
      <c r="DW21" s="54"/>
      <c r="DX21" s="54"/>
      <c r="DY21" s="54"/>
      <c r="DZ21" s="89"/>
      <c r="EA21" s="90"/>
      <c r="EB21" s="105">
        <f t="shared" si="34"/>
        <v>0</v>
      </c>
      <c r="EC21" s="106">
        <f t="shared" si="34"/>
        <v>0</v>
      </c>
      <c r="ED21" s="106">
        <f t="shared" si="35"/>
        <v>0</v>
      </c>
      <c r="EE21" s="155"/>
      <c r="EF21" s="186"/>
      <c r="EG21" s="135"/>
      <c r="EH21" s="136"/>
      <c r="EI21" s="90"/>
      <c r="EJ21" s="207">
        <f t="shared" si="19"/>
        <v>0</v>
      </c>
      <c r="EK21" s="207">
        <f t="shared" si="20"/>
        <v>0</v>
      </c>
      <c r="EL21" s="207">
        <f t="shared" si="21"/>
        <v>0</v>
      </c>
      <c r="EM21" s="207">
        <f t="shared" si="22"/>
        <v>0</v>
      </c>
      <c r="EN21" s="207">
        <f t="shared" si="23"/>
        <v>0</v>
      </c>
      <c r="EO21" s="207">
        <f t="shared" si="24"/>
        <v>0</v>
      </c>
      <c r="EP21" s="207">
        <f t="shared" si="25"/>
        <v>0</v>
      </c>
      <c r="EQ21" s="207">
        <f t="shared" si="26"/>
        <v>0</v>
      </c>
      <c r="ER21" s="207">
        <f t="shared" si="27"/>
        <v>0</v>
      </c>
      <c r="ES21" s="207">
        <f t="shared" si="28"/>
        <v>0</v>
      </c>
      <c r="ET21" s="207">
        <f t="shared" si="29"/>
        <v>0</v>
      </c>
      <c r="EU21" s="207">
        <f t="shared" si="30"/>
        <v>0</v>
      </c>
      <c r="EV21" s="207">
        <f t="shared" si="31"/>
        <v>0</v>
      </c>
      <c r="EW21" s="207">
        <f t="shared" si="32"/>
        <v>0</v>
      </c>
      <c r="EX21" s="207">
        <f t="shared" si="33"/>
        <v>0</v>
      </c>
    </row>
    <row r="22" spans="2:154" ht="33.75" customHeight="1">
      <c r="B22" s="350">
        <v>2</v>
      </c>
      <c r="C22" s="355" t="s">
        <v>127</v>
      </c>
      <c r="D22" s="143">
        <v>1</v>
      </c>
      <c r="E22" s="368" t="s">
        <v>128</v>
      </c>
      <c r="F22" s="369"/>
      <c r="G22" s="370"/>
      <c r="H22" s="361" t="s">
        <v>121</v>
      </c>
      <c r="I22" s="361" t="s">
        <v>129</v>
      </c>
      <c r="J22" s="40" t="s">
        <v>107</v>
      </c>
      <c r="K22" s="41" t="s">
        <v>107</v>
      </c>
      <c r="L22" s="42"/>
      <c r="M22" s="43"/>
      <c r="N22" s="184"/>
      <c r="O22" s="184"/>
      <c r="P22" s="184"/>
      <c r="Q22" s="43"/>
      <c r="R22" s="43"/>
      <c r="S22" s="43"/>
      <c r="T22" s="85"/>
      <c r="U22" s="86"/>
      <c r="V22" s="42" t="s">
        <v>123</v>
      </c>
      <c r="W22" s="43" t="s">
        <v>257</v>
      </c>
      <c r="X22" s="44"/>
      <c r="Y22" s="44"/>
      <c r="Z22" s="44"/>
      <c r="AA22" s="43"/>
      <c r="AB22" s="43" t="s">
        <v>123</v>
      </c>
      <c r="AC22" s="43"/>
      <c r="AD22" s="85" t="s">
        <v>130</v>
      </c>
      <c r="AE22" s="86"/>
      <c r="AF22" s="42"/>
      <c r="AG22" s="43"/>
      <c r="AH22" s="44"/>
      <c r="AI22" s="44"/>
      <c r="AJ22" s="44"/>
      <c r="AK22" s="43"/>
      <c r="AL22" s="43"/>
      <c r="AM22" s="43"/>
      <c r="AN22" s="85"/>
      <c r="AO22" s="86"/>
      <c r="AP22" s="42"/>
      <c r="AQ22" s="43"/>
      <c r="AR22" s="44"/>
      <c r="AS22" s="44"/>
      <c r="AT22" s="44"/>
      <c r="AU22" s="43"/>
      <c r="AV22" s="43"/>
      <c r="AW22" s="43"/>
      <c r="AX22" s="85"/>
      <c r="AY22" s="86"/>
      <c r="AZ22" s="42"/>
      <c r="BA22" s="43" t="s">
        <v>123</v>
      </c>
      <c r="BB22" s="44"/>
      <c r="BC22" s="44"/>
      <c r="BD22" s="44"/>
      <c r="BE22" s="43" t="s">
        <v>123</v>
      </c>
      <c r="BF22" s="43"/>
      <c r="BG22" s="43"/>
      <c r="BH22" s="434" t="s">
        <v>298</v>
      </c>
      <c r="BI22" s="86"/>
      <c r="BJ22" s="42"/>
      <c r="BK22" s="43" t="s">
        <v>123</v>
      </c>
      <c r="BL22" s="44"/>
      <c r="BM22" s="44"/>
      <c r="BN22" s="44"/>
      <c r="BO22" s="43" t="s">
        <v>123</v>
      </c>
      <c r="BP22" s="43"/>
      <c r="BQ22" s="43"/>
      <c r="BR22" s="434" t="s">
        <v>298</v>
      </c>
      <c r="BS22" s="86"/>
      <c r="BT22" s="42"/>
      <c r="BU22" s="43"/>
      <c r="BV22" s="44"/>
      <c r="BW22" s="44"/>
      <c r="BX22" s="44"/>
      <c r="BY22" s="43"/>
      <c r="BZ22" s="43"/>
      <c r="CA22" s="43"/>
      <c r="CB22" s="85"/>
      <c r="CC22" s="86"/>
      <c r="CD22" s="42"/>
      <c r="CE22" s="43"/>
      <c r="CF22" s="44"/>
      <c r="CG22" s="44"/>
      <c r="CH22" s="44"/>
      <c r="CI22" s="43"/>
      <c r="CJ22" s="43"/>
      <c r="CK22" s="43"/>
      <c r="CL22" s="85"/>
      <c r="CM22" s="86"/>
      <c r="CN22" s="42"/>
      <c r="CO22" s="43"/>
      <c r="CP22" s="44"/>
      <c r="CQ22" s="44"/>
      <c r="CR22" s="44"/>
      <c r="CS22" s="43"/>
      <c r="CT22" s="43"/>
      <c r="CU22" s="43"/>
      <c r="CV22" s="85"/>
      <c r="CW22" s="86"/>
      <c r="CX22" s="42"/>
      <c r="CY22" s="43"/>
      <c r="CZ22" s="44"/>
      <c r="DA22" s="44"/>
      <c r="DB22" s="44"/>
      <c r="DC22" s="43"/>
      <c r="DD22" s="43"/>
      <c r="DE22" s="43"/>
      <c r="DF22" s="85"/>
      <c r="DG22" s="86"/>
      <c r="DH22" s="42"/>
      <c r="DI22" s="43"/>
      <c r="DJ22" s="44"/>
      <c r="DK22" s="44"/>
      <c r="DL22" s="44"/>
      <c r="DM22" s="43"/>
      <c r="DN22" s="43"/>
      <c r="DO22" s="43"/>
      <c r="DP22" s="85"/>
      <c r="DQ22" s="86"/>
      <c r="DR22" s="42"/>
      <c r="DS22" s="43"/>
      <c r="DT22" s="44"/>
      <c r="DU22" s="44"/>
      <c r="DV22" s="44"/>
      <c r="DW22" s="43"/>
      <c r="DX22" s="43"/>
      <c r="DY22" s="43"/>
      <c r="DZ22" s="85"/>
      <c r="EA22" s="86"/>
      <c r="EB22" s="107">
        <f t="shared" si="34"/>
        <v>0</v>
      </c>
      <c r="EC22" s="108">
        <f t="shared" si="34"/>
        <v>0</v>
      </c>
      <c r="ED22" s="108">
        <f t="shared" si="35"/>
        <v>0</v>
      </c>
      <c r="EE22" s="175"/>
      <c r="EF22" s="54"/>
      <c r="EG22" s="131"/>
      <c r="EH22" s="132"/>
      <c r="EI22" s="86"/>
      <c r="EJ22" s="207">
        <f t="shared" si="19"/>
        <v>0</v>
      </c>
      <c r="EK22" s="207">
        <f t="shared" si="20"/>
        <v>0</v>
      </c>
      <c r="EL22" s="207">
        <f t="shared" si="21"/>
        <v>0</v>
      </c>
      <c r="EM22" s="207">
        <f t="shared" si="22"/>
        <v>0</v>
      </c>
      <c r="EN22" s="207">
        <f t="shared" si="23"/>
        <v>0</v>
      </c>
      <c r="EO22" s="207">
        <f t="shared" si="24"/>
        <v>0</v>
      </c>
      <c r="EP22" s="207">
        <f t="shared" si="25"/>
        <v>0</v>
      </c>
      <c r="EQ22" s="207">
        <f t="shared" si="26"/>
        <v>0</v>
      </c>
      <c r="ER22" s="207">
        <f t="shared" si="27"/>
        <v>0</v>
      </c>
      <c r="ES22" s="207">
        <f t="shared" si="28"/>
        <v>0</v>
      </c>
      <c r="ET22" s="207">
        <f t="shared" si="29"/>
        <v>0</v>
      </c>
      <c r="EU22" s="207">
        <f t="shared" si="30"/>
        <v>0</v>
      </c>
      <c r="EV22" s="207">
        <f t="shared" si="31"/>
        <v>0</v>
      </c>
      <c r="EW22" s="207">
        <f t="shared" si="32"/>
        <v>0</v>
      </c>
      <c r="EX22" s="207">
        <f t="shared" si="33"/>
        <v>0</v>
      </c>
    </row>
    <row r="23" spans="2:154" ht="58.5" customHeight="1">
      <c r="B23" s="348"/>
      <c r="C23" s="356"/>
      <c r="D23" s="5">
        <v>2</v>
      </c>
      <c r="E23" s="259" t="s">
        <v>131</v>
      </c>
      <c r="F23" s="260"/>
      <c r="G23" s="371"/>
      <c r="H23" s="360"/>
      <c r="I23" s="360"/>
      <c r="J23" s="32" t="s">
        <v>107</v>
      </c>
      <c r="K23" s="45" t="s">
        <v>107</v>
      </c>
      <c r="L23" s="34"/>
      <c r="M23" s="35"/>
      <c r="N23" s="36"/>
      <c r="O23" s="36"/>
      <c r="P23" s="36"/>
      <c r="Q23" s="35"/>
      <c r="R23" s="35"/>
      <c r="S23" s="35"/>
      <c r="T23" s="81"/>
      <c r="U23" s="82"/>
      <c r="V23" s="34" t="s">
        <v>123</v>
      </c>
      <c r="W23" s="35" t="s">
        <v>257</v>
      </c>
      <c r="X23" s="183"/>
      <c r="Y23" s="183"/>
      <c r="Z23" s="183"/>
      <c r="AA23" s="35"/>
      <c r="AB23" s="35"/>
      <c r="AC23" s="35"/>
      <c r="AD23" s="363" t="s">
        <v>258</v>
      </c>
      <c r="AE23" s="82"/>
      <c r="AF23" s="34"/>
      <c r="AG23" s="35"/>
      <c r="AH23" s="36"/>
      <c r="AI23" s="36"/>
      <c r="AJ23" s="36"/>
      <c r="AK23" s="35"/>
      <c r="AL23" s="35"/>
      <c r="AM23" s="35"/>
      <c r="AN23" s="81"/>
      <c r="AO23" s="82"/>
      <c r="AP23" s="34"/>
      <c r="AQ23" s="35"/>
      <c r="AR23" s="36"/>
      <c r="AS23" s="36"/>
      <c r="AT23" s="36"/>
      <c r="AU23" s="35"/>
      <c r="AV23" s="35"/>
      <c r="AW23" s="35"/>
      <c r="AX23" s="81"/>
      <c r="AY23" s="82"/>
      <c r="AZ23" s="34"/>
      <c r="BA23" s="35" t="s">
        <v>123</v>
      </c>
      <c r="BB23" s="36"/>
      <c r="BC23" s="36"/>
      <c r="BD23" s="36"/>
      <c r="BE23" s="35" t="s">
        <v>123</v>
      </c>
      <c r="BF23" s="35"/>
      <c r="BG23" s="35"/>
      <c r="BH23" s="364"/>
      <c r="BI23" s="82"/>
      <c r="BJ23" s="34"/>
      <c r="BK23" s="35" t="s">
        <v>123</v>
      </c>
      <c r="BL23" s="36"/>
      <c r="BM23" s="36"/>
      <c r="BN23" s="36"/>
      <c r="BO23" s="35" t="s">
        <v>123</v>
      </c>
      <c r="BP23" s="35"/>
      <c r="BQ23" s="35"/>
      <c r="BR23" s="364"/>
      <c r="BS23" s="82"/>
      <c r="BT23" s="34"/>
      <c r="BU23" s="35"/>
      <c r="BV23" s="36"/>
      <c r="BW23" s="36"/>
      <c r="BX23" s="36"/>
      <c r="BY23" s="35"/>
      <c r="BZ23" s="35"/>
      <c r="CA23" s="35"/>
      <c r="CB23" s="81"/>
      <c r="CC23" s="82"/>
      <c r="CD23" s="34"/>
      <c r="CE23" s="35"/>
      <c r="CF23" s="36"/>
      <c r="CG23" s="36"/>
      <c r="CH23" s="36"/>
      <c r="CI23" s="35"/>
      <c r="CJ23" s="35"/>
      <c r="CK23" s="35"/>
      <c r="CL23" s="81"/>
      <c r="CM23" s="82"/>
      <c r="CN23" s="34"/>
      <c r="CO23" s="35"/>
      <c r="CP23" s="36"/>
      <c r="CQ23" s="36"/>
      <c r="CR23" s="36"/>
      <c r="CS23" s="35"/>
      <c r="CT23" s="35"/>
      <c r="CU23" s="35"/>
      <c r="CV23" s="81"/>
      <c r="CW23" s="82"/>
      <c r="CX23" s="34" t="s">
        <v>123</v>
      </c>
      <c r="CY23" s="35"/>
      <c r="CZ23" s="36">
        <v>4000</v>
      </c>
      <c r="DA23" s="36"/>
      <c r="DB23" s="36"/>
      <c r="DC23" s="35"/>
      <c r="DD23" s="35"/>
      <c r="DE23" s="35"/>
      <c r="DF23" s="81"/>
      <c r="DG23" s="82"/>
      <c r="DH23" s="34"/>
      <c r="DI23" s="35"/>
      <c r="DJ23" s="36"/>
      <c r="DK23" s="36"/>
      <c r="DL23" s="36"/>
      <c r="DM23" s="35"/>
      <c r="DN23" s="35"/>
      <c r="DO23" s="35"/>
      <c r="DP23" s="81"/>
      <c r="DQ23" s="82"/>
      <c r="DR23" s="34"/>
      <c r="DS23" s="35"/>
      <c r="DT23" s="36"/>
      <c r="DU23" s="36"/>
      <c r="DV23" s="36"/>
      <c r="DW23" s="35"/>
      <c r="DX23" s="35"/>
      <c r="DY23" s="35"/>
      <c r="DZ23" s="81"/>
      <c r="EA23" s="82"/>
      <c r="EB23" s="103">
        <f t="shared" si="34"/>
        <v>4000</v>
      </c>
      <c r="EC23" s="104">
        <f t="shared" si="34"/>
        <v>0</v>
      </c>
      <c r="ED23" s="104">
        <f t="shared" si="35"/>
        <v>4000</v>
      </c>
      <c r="EE23" s="159" t="s">
        <v>124</v>
      </c>
      <c r="EF23" s="35">
        <v>3341</v>
      </c>
      <c r="EG23" s="127"/>
      <c r="EH23" s="128"/>
      <c r="EI23" s="82"/>
      <c r="EJ23" s="207">
        <f t="shared" si="19"/>
        <v>3341</v>
      </c>
      <c r="EK23" s="207" t="str">
        <f t="shared" si="20"/>
        <v xml:space="preserve"> Capacitación </v>
      </c>
      <c r="EL23" s="207">
        <f t="shared" si="21"/>
        <v>0</v>
      </c>
      <c r="EM23" s="207">
        <f t="shared" si="22"/>
        <v>0</v>
      </c>
      <c r="EN23" s="207">
        <f t="shared" si="23"/>
        <v>0</v>
      </c>
      <c r="EO23" s="207">
        <f t="shared" si="24"/>
        <v>0</v>
      </c>
      <c r="EP23" s="207">
        <f t="shared" si="25"/>
        <v>0</v>
      </c>
      <c r="EQ23" s="207">
        <f t="shared" si="26"/>
        <v>0</v>
      </c>
      <c r="ER23" s="207">
        <f t="shared" si="27"/>
        <v>0</v>
      </c>
      <c r="ES23" s="207">
        <f t="shared" si="28"/>
        <v>0</v>
      </c>
      <c r="ET23" s="207">
        <f t="shared" si="29"/>
        <v>0</v>
      </c>
      <c r="EU23" s="207">
        <f t="shared" si="30"/>
        <v>4000</v>
      </c>
      <c r="EV23" s="207">
        <f t="shared" si="31"/>
        <v>0</v>
      </c>
      <c r="EW23" s="207">
        <f t="shared" si="32"/>
        <v>0</v>
      </c>
      <c r="EX23" s="207">
        <f t="shared" si="33"/>
        <v>4000</v>
      </c>
    </row>
    <row r="24" spans="2:154" ht="27" customHeight="1">
      <c r="B24" s="348"/>
      <c r="C24" s="356"/>
      <c r="D24" s="5">
        <v>3</v>
      </c>
      <c r="E24" s="259" t="s">
        <v>132</v>
      </c>
      <c r="F24" s="260"/>
      <c r="G24" s="371"/>
      <c r="H24" s="360"/>
      <c r="I24" s="360"/>
      <c r="J24" s="32" t="s">
        <v>108</v>
      </c>
      <c r="K24" s="45" t="s">
        <v>112</v>
      </c>
      <c r="L24" s="34"/>
      <c r="M24" s="35"/>
      <c r="N24" s="36"/>
      <c r="O24" s="36"/>
      <c r="P24" s="36"/>
      <c r="Q24" s="35"/>
      <c r="R24" s="35"/>
      <c r="S24" s="35"/>
      <c r="T24" s="81"/>
      <c r="U24" s="82"/>
      <c r="V24" s="34"/>
      <c r="W24" s="35"/>
      <c r="X24" s="36"/>
      <c r="Y24" s="36"/>
      <c r="Z24" s="36"/>
      <c r="AA24" s="35"/>
      <c r="AB24" s="35"/>
      <c r="AC24" s="35"/>
      <c r="AD24" s="364"/>
      <c r="AE24" s="82"/>
      <c r="AF24" s="34" t="s">
        <v>123</v>
      </c>
      <c r="AG24" s="35"/>
      <c r="AH24" s="183">
        <v>1000</v>
      </c>
      <c r="AI24" s="183"/>
      <c r="AJ24" s="183"/>
      <c r="AK24" s="35" t="s">
        <v>123</v>
      </c>
      <c r="AL24" s="35" t="s">
        <v>123</v>
      </c>
      <c r="AM24" s="35"/>
      <c r="AN24" s="81"/>
      <c r="AO24" s="82"/>
      <c r="AP24" s="34" t="s">
        <v>123</v>
      </c>
      <c r="AQ24" s="35"/>
      <c r="AR24" s="183">
        <v>1000</v>
      </c>
      <c r="AS24" s="183"/>
      <c r="AT24" s="183"/>
      <c r="AU24" s="35" t="s">
        <v>123</v>
      </c>
      <c r="AV24" s="35" t="s">
        <v>123</v>
      </c>
      <c r="AW24" s="35"/>
      <c r="AX24" s="81"/>
      <c r="AY24" s="82"/>
      <c r="AZ24" s="34" t="s">
        <v>123</v>
      </c>
      <c r="BA24" s="35" t="s">
        <v>123</v>
      </c>
      <c r="BB24" s="183">
        <v>1000</v>
      </c>
      <c r="BC24" s="183"/>
      <c r="BD24" s="183"/>
      <c r="BE24" s="35" t="s">
        <v>123</v>
      </c>
      <c r="BF24" s="35" t="s">
        <v>123</v>
      </c>
      <c r="BG24" s="35"/>
      <c r="BH24" s="81" t="s">
        <v>300</v>
      </c>
      <c r="BI24" s="82"/>
      <c r="BJ24" s="34" t="s">
        <v>123</v>
      </c>
      <c r="BK24" s="35" t="s">
        <v>123</v>
      </c>
      <c r="BL24" s="183">
        <v>1000</v>
      </c>
      <c r="BM24" s="183"/>
      <c r="BN24" s="183"/>
      <c r="BO24" s="35" t="s">
        <v>123</v>
      </c>
      <c r="BP24" s="35" t="s">
        <v>123</v>
      </c>
      <c r="BQ24" s="35"/>
      <c r="BR24" s="81" t="s">
        <v>303</v>
      </c>
      <c r="BS24" s="82"/>
      <c r="BT24" s="34" t="s">
        <v>123</v>
      </c>
      <c r="BU24" s="35"/>
      <c r="BV24" s="183">
        <v>1000</v>
      </c>
      <c r="BW24" s="183"/>
      <c r="BX24" s="183"/>
      <c r="BY24" s="35" t="s">
        <v>123</v>
      </c>
      <c r="BZ24" s="35" t="s">
        <v>123</v>
      </c>
      <c r="CA24" s="35"/>
      <c r="CB24" s="81"/>
      <c r="CC24" s="82"/>
      <c r="CD24" s="34"/>
      <c r="CE24" s="35"/>
      <c r="CF24" s="36"/>
      <c r="CG24" s="36"/>
      <c r="CH24" s="36"/>
      <c r="CI24" s="35"/>
      <c r="CJ24" s="35"/>
      <c r="CK24" s="35"/>
      <c r="CL24" s="81"/>
      <c r="CM24" s="82"/>
      <c r="CN24" s="34"/>
      <c r="CO24" s="35"/>
      <c r="CP24" s="36"/>
      <c r="CQ24" s="36"/>
      <c r="CR24" s="36"/>
      <c r="CS24" s="35"/>
      <c r="CT24" s="35"/>
      <c r="CU24" s="35"/>
      <c r="CV24" s="81"/>
      <c r="CW24" s="82"/>
      <c r="CX24" s="34"/>
      <c r="CY24" s="35"/>
      <c r="CZ24" s="36"/>
      <c r="DA24" s="36"/>
      <c r="DB24" s="36"/>
      <c r="DC24" s="35"/>
      <c r="DD24" s="35"/>
      <c r="DE24" s="35"/>
      <c r="DF24" s="81"/>
      <c r="DG24" s="82"/>
      <c r="DH24" s="34"/>
      <c r="DI24" s="35"/>
      <c r="DJ24" s="36"/>
      <c r="DK24" s="36"/>
      <c r="DL24" s="36"/>
      <c r="DM24" s="35"/>
      <c r="DN24" s="35"/>
      <c r="DO24" s="35"/>
      <c r="DP24" s="81"/>
      <c r="DQ24" s="82"/>
      <c r="DR24" s="34"/>
      <c r="DS24" s="35"/>
      <c r="DT24" s="36"/>
      <c r="DU24" s="36"/>
      <c r="DV24" s="36"/>
      <c r="DW24" s="35"/>
      <c r="DX24" s="35"/>
      <c r="DY24" s="35"/>
      <c r="DZ24" s="81"/>
      <c r="EA24" s="82"/>
      <c r="EB24" s="103">
        <f t="shared" si="34"/>
        <v>5000</v>
      </c>
      <c r="EC24" s="104">
        <f t="shared" si="34"/>
        <v>0</v>
      </c>
      <c r="ED24" s="104">
        <f t="shared" si="35"/>
        <v>5000</v>
      </c>
      <c r="EE24" s="159" t="s">
        <v>124</v>
      </c>
      <c r="EF24" s="35">
        <v>3341</v>
      </c>
      <c r="EG24" s="127"/>
      <c r="EH24" s="128"/>
      <c r="EI24" s="82"/>
      <c r="EJ24" s="207">
        <f t="shared" si="19"/>
        <v>3341</v>
      </c>
      <c r="EK24" s="207" t="str">
        <f t="shared" si="20"/>
        <v xml:space="preserve"> Capacitación </v>
      </c>
      <c r="EL24" s="207">
        <f t="shared" si="21"/>
        <v>0</v>
      </c>
      <c r="EM24" s="207">
        <f t="shared" si="22"/>
        <v>0</v>
      </c>
      <c r="EN24" s="207">
        <f t="shared" si="23"/>
        <v>1000</v>
      </c>
      <c r="EO24" s="207">
        <f t="shared" si="24"/>
        <v>1000</v>
      </c>
      <c r="EP24" s="207">
        <f t="shared" si="25"/>
        <v>1000</v>
      </c>
      <c r="EQ24" s="207">
        <f t="shared" si="26"/>
        <v>1000</v>
      </c>
      <c r="ER24" s="207">
        <f t="shared" si="27"/>
        <v>1000</v>
      </c>
      <c r="ES24" s="207">
        <f t="shared" si="28"/>
        <v>0</v>
      </c>
      <c r="ET24" s="207">
        <f t="shared" si="29"/>
        <v>0</v>
      </c>
      <c r="EU24" s="207">
        <f t="shared" si="30"/>
        <v>0</v>
      </c>
      <c r="EV24" s="207">
        <f t="shared" si="31"/>
        <v>0</v>
      </c>
      <c r="EW24" s="207">
        <f t="shared" si="32"/>
        <v>0</v>
      </c>
      <c r="EX24" s="207">
        <f t="shared" si="33"/>
        <v>5000</v>
      </c>
    </row>
    <row r="25" spans="2:154" ht="32.25" customHeight="1">
      <c r="B25" s="348"/>
      <c r="C25" s="356"/>
      <c r="D25" s="5">
        <v>4</v>
      </c>
      <c r="E25" s="259" t="s">
        <v>133</v>
      </c>
      <c r="F25" s="260"/>
      <c r="G25" s="371"/>
      <c r="H25" s="362"/>
      <c r="I25" s="362"/>
      <c r="J25" s="32" t="s">
        <v>113</v>
      </c>
      <c r="K25" s="45" t="s">
        <v>134</v>
      </c>
      <c r="L25" s="34"/>
      <c r="M25" s="35"/>
      <c r="N25" s="36"/>
      <c r="O25" s="36"/>
      <c r="P25" s="36"/>
      <c r="Q25" s="35"/>
      <c r="R25" s="35"/>
      <c r="S25" s="35"/>
      <c r="T25" s="81"/>
      <c r="U25" s="82"/>
      <c r="V25" s="34"/>
      <c r="W25" s="35"/>
      <c r="X25" s="36"/>
      <c r="Y25" s="36"/>
      <c r="Z25" s="36"/>
      <c r="AA25" s="35"/>
      <c r="AB25" s="35"/>
      <c r="AC25" s="35"/>
      <c r="AD25" s="81"/>
      <c r="AE25" s="82"/>
      <c r="AF25" s="34"/>
      <c r="AG25" s="35"/>
      <c r="AH25" s="36"/>
      <c r="AI25" s="36"/>
      <c r="AJ25" s="36"/>
      <c r="AK25" s="35"/>
      <c r="AL25" s="35"/>
      <c r="AM25" s="35"/>
      <c r="AN25" s="81"/>
      <c r="AO25" s="82"/>
      <c r="AP25" s="34"/>
      <c r="AQ25" s="35"/>
      <c r="AR25" s="36"/>
      <c r="AS25" s="36"/>
      <c r="AT25" s="36"/>
      <c r="AU25" s="35"/>
      <c r="AV25" s="35"/>
      <c r="AW25" s="35"/>
      <c r="AX25" s="81"/>
      <c r="AY25" s="82"/>
      <c r="AZ25" s="34"/>
      <c r="BA25" s="35"/>
      <c r="BB25" s="36"/>
      <c r="BC25" s="36"/>
      <c r="BD25" s="36"/>
      <c r="BE25" s="35"/>
      <c r="BF25" s="35"/>
      <c r="BG25" s="35"/>
      <c r="BH25" s="81"/>
      <c r="BI25" s="82"/>
      <c r="BJ25" s="34"/>
      <c r="BK25" s="35" t="s">
        <v>123</v>
      </c>
      <c r="BL25" s="36"/>
      <c r="BM25" s="36"/>
      <c r="BN25" s="36"/>
      <c r="BO25" s="35" t="s">
        <v>123</v>
      </c>
      <c r="BP25" s="35"/>
      <c r="BQ25" s="35"/>
      <c r="BR25" s="81" t="s">
        <v>302</v>
      </c>
      <c r="BS25" s="82"/>
      <c r="BT25" s="34"/>
      <c r="BU25" s="35"/>
      <c r="BV25" s="36"/>
      <c r="BW25" s="36"/>
      <c r="BX25" s="36"/>
      <c r="BY25" s="35"/>
      <c r="BZ25" s="35"/>
      <c r="CA25" s="35"/>
      <c r="CB25" s="81"/>
      <c r="CC25" s="82"/>
      <c r="CD25" s="34" t="s">
        <v>123</v>
      </c>
      <c r="CE25" s="35"/>
      <c r="CF25" s="183">
        <v>1000</v>
      </c>
      <c r="CG25" s="183"/>
      <c r="CH25" s="183"/>
      <c r="CI25" s="35" t="s">
        <v>123</v>
      </c>
      <c r="CJ25" s="35" t="s">
        <v>123</v>
      </c>
      <c r="CK25" s="35"/>
      <c r="CL25" s="81"/>
      <c r="CM25" s="82"/>
      <c r="CN25" s="34"/>
      <c r="CO25" s="35"/>
      <c r="CP25" s="36"/>
      <c r="CQ25" s="36"/>
      <c r="CR25" s="36"/>
      <c r="CS25" s="35"/>
      <c r="CT25" s="35"/>
      <c r="CU25" s="35"/>
      <c r="CV25" s="81"/>
      <c r="CW25" s="82"/>
      <c r="CX25" s="34"/>
      <c r="CY25" s="35"/>
      <c r="CZ25" s="36"/>
      <c r="DA25" s="36"/>
      <c r="DB25" s="36"/>
      <c r="DC25" s="35"/>
      <c r="DD25" s="35"/>
      <c r="DE25" s="35"/>
      <c r="DF25" s="81"/>
      <c r="DG25" s="82"/>
      <c r="DH25" s="34"/>
      <c r="DI25" s="35"/>
      <c r="DJ25" s="36"/>
      <c r="DK25" s="36"/>
      <c r="DL25" s="36"/>
      <c r="DM25" s="35"/>
      <c r="DN25" s="35"/>
      <c r="DO25" s="35"/>
      <c r="DP25" s="81"/>
      <c r="DQ25" s="82"/>
      <c r="DR25" s="34"/>
      <c r="DS25" s="35"/>
      <c r="DT25" s="36"/>
      <c r="DU25" s="36"/>
      <c r="DV25" s="36"/>
      <c r="DW25" s="35"/>
      <c r="DX25" s="35"/>
      <c r="DY25" s="35"/>
      <c r="DZ25" s="81"/>
      <c r="EA25" s="82"/>
      <c r="EB25" s="103">
        <f t="shared" si="34"/>
        <v>1000</v>
      </c>
      <c r="EC25" s="104">
        <f t="shared" si="34"/>
        <v>0</v>
      </c>
      <c r="ED25" s="104">
        <f t="shared" si="35"/>
        <v>1000</v>
      </c>
      <c r="EE25" s="159" t="s">
        <v>124</v>
      </c>
      <c r="EF25" s="35">
        <v>3341</v>
      </c>
      <c r="EG25" s="127"/>
      <c r="EH25" s="128"/>
      <c r="EI25" s="82"/>
      <c r="EJ25" s="207">
        <f t="shared" si="19"/>
        <v>3341</v>
      </c>
      <c r="EK25" s="207" t="str">
        <f t="shared" si="20"/>
        <v xml:space="preserve"> Capacitación </v>
      </c>
      <c r="EL25" s="207">
        <f t="shared" si="21"/>
        <v>0</v>
      </c>
      <c r="EM25" s="207">
        <f t="shared" si="22"/>
        <v>0</v>
      </c>
      <c r="EN25" s="207">
        <f t="shared" si="23"/>
        <v>0</v>
      </c>
      <c r="EO25" s="207">
        <f t="shared" si="24"/>
        <v>0</v>
      </c>
      <c r="EP25" s="207">
        <f t="shared" si="25"/>
        <v>0</v>
      </c>
      <c r="EQ25" s="207">
        <f t="shared" si="26"/>
        <v>0</v>
      </c>
      <c r="ER25" s="207">
        <f t="shared" si="27"/>
        <v>0</v>
      </c>
      <c r="ES25" s="207">
        <f t="shared" si="28"/>
        <v>1000</v>
      </c>
      <c r="ET25" s="207">
        <f t="shared" si="29"/>
        <v>0</v>
      </c>
      <c r="EU25" s="207">
        <f t="shared" si="30"/>
        <v>0</v>
      </c>
      <c r="EV25" s="207">
        <f t="shared" si="31"/>
        <v>0</v>
      </c>
      <c r="EW25" s="207">
        <f t="shared" si="32"/>
        <v>0</v>
      </c>
      <c r="EX25" s="207">
        <f t="shared" si="33"/>
        <v>1000</v>
      </c>
    </row>
    <row r="26" spans="2:154" ht="30.75" customHeight="1">
      <c r="B26" s="349"/>
      <c r="C26" s="357"/>
      <c r="D26" s="215">
        <v>5</v>
      </c>
      <c r="E26" s="259" t="s">
        <v>252</v>
      </c>
      <c r="F26" s="260"/>
      <c r="G26" s="371"/>
      <c r="H26" s="164"/>
      <c r="I26" s="10"/>
      <c r="J26" s="51" t="s">
        <v>106</v>
      </c>
      <c r="K26" s="52" t="s">
        <v>117</v>
      </c>
      <c r="L26" s="53"/>
      <c r="M26" s="54"/>
      <c r="N26" s="55"/>
      <c r="O26" s="55"/>
      <c r="P26" s="55"/>
      <c r="Q26" s="54"/>
      <c r="R26" s="54"/>
      <c r="S26" s="54"/>
      <c r="T26" s="89"/>
      <c r="U26" s="90"/>
      <c r="V26" s="53"/>
      <c r="W26" s="54"/>
      <c r="X26" s="55"/>
      <c r="Y26" s="55"/>
      <c r="Z26" s="55"/>
      <c r="AA26" s="54"/>
      <c r="AB26" s="54"/>
      <c r="AC26" s="54"/>
      <c r="AD26" s="89"/>
      <c r="AE26" s="90"/>
      <c r="AF26" s="53" t="s">
        <v>123</v>
      </c>
      <c r="AG26" s="54"/>
      <c r="AH26" s="55">
        <v>1500</v>
      </c>
      <c r="AI26" s="55"/>
      <c r="AJ26" s="55"/>
      <c r="AK26" s="54"/>
      <c r="AL26" s="54"/>
      <c r="AM26" s="54"/>
      <c r="AN26" s="89"/>
      <c r="AO26" s="90"/>
      <c r="AP26" s="53" t="s">
        <v>123</v>
      </c>
      <c r="AQ26" s="214"/>
      <c r="AR26" s="55">
        <v>1500</v>
      </c>
      <c r="AS26" s="55"/>
      <c r="AT26" s="55"/>
      <c r="AU26" s="54"/>
      <c r="AV26" s="54"/>
      <c r="AW26" s="54"/>
      <c r="AX26" s="89"/>
      <c r="AY26" s="90"/>
      <c r="AZ26" s="53" t="s">
        <v>123</v>
      </c>
      <c r="BA26" s="214" t="s">
        <v>123</v>
      </c>
      <c r="BB26" s="55">
        <v>1500</v>
      </c>
      <c r="BC26" s="55"/>
      <c r="BD26" s="55"/>
      <c r="BE26" s="54" t="s">
        <v>123</v>
      </c>
      <c r="BF26" s="54"/>
      <c r="BG26" s="54"/>
      <c r="BH26" s="89" t="s">
        <v>304</v>
      </c>
      <c r="BI26" s="90"/>
      <c r="BJ26" s="53" t="s">
        <v>123</v>
      </c>
      <c r="BK26" s="214" t="s">
        <v>123</v>
      </c>
      <c r="BL26" s="55">
        <v>1500</v>
      </c>
      <c r="BM26" s="55"/>
      <c r="BN26" s="55"/>
      <c r="BO26" s="54" t="s">
        <v>123</v>
      </c>
      <c r="BP26" s="54"/>
      <c r="BQ26" s="54"/>
      <c r="BR26" s="89" t="s">
        <v>301</v>
      </c>
      <c r="BS26" s="90"/>
      <c r="BT26" s="53" t="s">
        <v>123</v>
      </c>
      <c r="BU26" s="214"/>
      <c r="BV26" s="55">
        <v>1500</v>
      </c>
      <c r="BW26" s="55"/>
      <c r="BX26" s="55"/>
      <c r="BY26" s="54"/>
      <c r="BZ26" s="54"/>
      <c r="CA26" s="54"/>
      <c r="CB26" s="89"/>
      <c r="CC26" s="90"/>
      <c r="CD26" s="53" t="s">
        <v>123</v>
      </c>
      <c r="CE26" s="214"/>
      <c r="CF26" s="55">
        <v>1500</v>
      </c>
      <c r="CG26" s="55"/>
      <c r="CH26" s="55"/>
      <c r="CI26" s="54"/>
      <c r="CJ26" s="54"/>
      <c r="CK26" s="54"/>
      <c r="CL26" s="89"/>
      <c r="CM26" s="90"/>
      <c r="CN26" s="53" t="s">
        <v>123</v>
      </c>
      <c r="CO26" s="214"/>
      <c r="CP26" s="55">
        <v>1500</v>
      </c>
      <c r="CQ26" s="55"/>
      <c r="CR26" s="55"/>
      <c r="CS26" s="54"/>
      <c r="CT26" s="54"/>
      <c r="CU26" s="54"/>
      <c r="CV26" s="89"/>
      <c r="CW26" s="90"/>
      <c r="CX26" s="53" t="s">
        <v>123</v>
      </c>
      <c r="CY26" s="214"/>
      <c r="CZ26" s="55">
        <v>1500</v>
      </c>
      <c r="DA26" s="55"/>
      <c r="DB26" s="55"/>
      <c r="DC26" s="54"/>
      <c r="DD26" s="54"/>
      <c r="DE26" s="54"/>
      <c r="DF26" s="89"/>
      <c r="DG26" s="90"/>
      <c r="DH26" s="53" t="s">
        <v>123</v>
      </c>
      <c r="DI26" s="214"/>
      <c r="DJ26" s="55">
        <v>2000</v>
      </c>
      <c r="DK26" s="55"/>
      <c r="DL26" s="55"/>
      <c r="DM26" s="54"/>
      <c r="DN26" s="54"/>
      <c r="DO26" s="54"/>
      <c r="DP26" s="89"/>
      <c r="DQ26" s="90"/>
      <c r="DR26" s="53"/>
      <c r="DS26" s="54"/>
      <c r="DT26" s="55"/>
      <c r="DU26" s="55"/>
      <c r="DV26" s="55"/>
      <c r="DW26" s="54"/>
      <c r="DX26" s="54"/>
      <c r="DY26" s="54"/>
      <c r="DZ26" s="89"/>
      <c r="EA26" s="90"/>
      <c r="EB26" s="109">
        <f t="shared" si="34"/>
        <v>14000</v>
      </c>
      <c r="EC26" s="110">
        <f t="shared" si="34"/>
        <v>0</v>
      </c>
      <c r="ED26" s="110">
        <f t="shared" si="35"/>
        <v>14000</v>
      </c>
      <c r="EE26" s="175" t="s">
        <v>253</v>
      </c>
      <c r="EF26" s="54">
        <v>3721</v>
      </c>
      <c r="EG26" s="135"/>
      <c r="EH26" s="136"/>
      <c r="EI26" s="90"/>
      <c r="EJ26" s="207">
        <f t="shared" si="19"/>
        <v>3721</v>
      </c>
      <c r="EK26" s="207" t="str">
        <f t="shared" si="20"/>
        <v>Pasajes terrestre</v>
      </c>
      <c r="EL26" s="207">
        <f t="shared" si="21"/>
        <v>0</v>
      </c>
      <c r="EM26" s="207">
        <f t="shared" si="22"/>
        <v>0</v>
      </c>
      <c r="EN26" s="207">
        <f t="shared" si="23"/>
        <v>1500</v>
      </c>
      <c r="EO26" s="207">
        <f t="shared" si="24"/>
        <v>1500</v>
      </c>
      <c r="EP26" s="207">
        <f t="shared" si="25"/>
        <v>1500</v>
      </c>
      <c r="EQ26" s="207">
        <f t="shared" si="26"/>
        <v>1500</v>
      </c>
      <c r="ER26" s="207">
        <f t="shared" si="27"/>
        <v>1500</v>
      </c>
      <c r="ES26" s="207">
        <f t="shared" si="28"/>
        <v>1500</v>
      </c>
      <c r="ET26" s="207">
        <f t="shared" si="29"/>
        <v>1500</v>
      </c>
      <c r="EU26" s="207">
        <f t="shared" si="30"/>
        <v>1500</v>
      </c>
      <c r="EV26" s="207">
        <f t="shared" si="31"/>
        <v>2000</v>
      </c>
      <c r="EW26" s="207">
        <f t="shared" si="32"/>
        <v>0</v>
      </c>
      <c r="EX26" s="207">
        <f t="shared" si="33"/>
        <v>14000</v>
      </c>
    </row>
    <row r="27" spans="2:154" ht="33.75" customHeight="1">
      <c r="B27" s="350">
        <v>3</v>
      </c>
      <c r="C27" s="355" t="s">
        <v>135</v>
      </c>
      <c r="D27" s="143">
        <v>1</v>
      </c>
      <c r="E27" s="368" t="s">
        <v>136</v>
      </c>
      <c r="F27" s="369"/>
      <c r="G27" s="370"/>
      <c r="H27" s="7" t="s">
        <v>121</v>
      </c>
      <c r="I27" s="6" t="s">
        <v>137</v>
      </c>
      <c r="J27" s="40" t="s">
        <v>115</v>
      </c>
      <c r="K27" s="41" t="s">
        <v>117</v>
      </c>
      <c r="L27" s="42"/>
      <c r="M27" s="43"/>
      <c r="N27" s="44"/>
      <c r="O27" s="44"/>
      <c r="P27" s="44"/>
      <c r="Q27" s="43"/>
      <c r="R27" s="43"/>
      <c r="S27" s="43"/>
      <c r="T27" s="85"/>
      <c r="U27" s="86"/>
      <c r="V27" s="42"/>
      <c r="W27" s="43"/>
      <c r="X27" s="44"/>
      <c r="Y27" s="44"/>
      <c r="Z27" s="44"/>
      <c r="AA27" s="43"/>
      <c r="AB27" s="43"/>
      <c r="AC27" s="43"/>
      <c r="AD27" s="85"/>
      <c r="AE27" s="86"/>
      <c r="AF27" s="42" t="s">
        <v>123</v>
      </c>
      <c r="AG27" s="43"/>
      <c r="AH27" s="44">
        <v>1500</v>
      </c>
      <c r="AI27" s="44"/>
      <c r="AJ27" s="44"/>
      <c r="AK27" s="43"/>
      <c r="AL27" s="43"/>
      <c r="AM27" s="43"/>
      <c r="AN27" s="85"/>
      <c r="AO27" s="86"/>
      <c r="AP27" s="42" t="s">
        <v>123</v>
      </c>
      <c r="AQ27" s="43"/>
      <c r="AR27" s="44">
        <v>1500</v>
      </c>
      <c r="AS27" s="44"/>
      <c r="AT27" s="44"/>
      <c r="AU27" s="43"/>
      <c r="AV27" s="43"/>
      <c r="AW27" s="43"/>
      <c r="AX27" s="85"/>
      <c r="AY27" s="86"/>
      <c r="AZ27" s="42" t="s">
        <v>123</v>
      </c>
      <c r="BA27" s="43"/>
      <c r="BB27" s="44">
        <v>1500</v>
      </c>
      <c r="BC27" s="44"/>
      <c r="BD27" s="44"/>
      <c r="BE27" s="43"/>
      <c r="BF27" s="43"/>
      <c r="BG27" s="43"/>
      <c r="BH27" s="85"/>
      <c r="BI27" s="86"/>
      <c r="BJ27" s="42" t="s">
        <v>123</v>
      </c>
      <c r="BK27" s="43"/>
      <c r="BL27" s="44">
        <v>1500</v>
      </c>
      <c r="BM27" s="44"/>
      <c r="BN27" s="44"/>
      <c r="BO27" s="43"/>
      <c r="BP27" s="43"/>
      <c r="BQ27" s="43"/>
      <c r="BR27" s="85"/>
      <c r="BS27" s="86"/>
      <c r="BT27" s="42" t="s">
        <v>123</v>
      </c>
      <c r="BU27" s="43"/>
      <c r="BV27" s="44">
        <v>1500</v>
      </c>
      <c r="BW27" s="44"/>
      <c r="BX27" s="44"/>
      <c r="BY27" s="43"/>
      <c r="BZ27" s="43"/>
      <c r="CA27" s="43"/>
      <c r="CB27" s="85"/>
      <c r="CC27" s="86"/>
      <c r="CD27" s="42" t="s">
        <v>123</v>
      </c>
      <c r="CE27" s="43"/>
      <c r="CF27" s="44">
        <v>3000</v>
      </c>
      <c r="CG27" s="44"/>
      <c r="CH27" s="44"/>
      <c r="CI27" s="43"/>
      <c r="CJ27" s="43"/>
      <c r="CK27" s="43"/>
      <c r="CL27" s="85"/>
      <c r="CM27" s="86"/>
      <c r="CN27" s="42" t="s">
        <v>123</v>
      </c>
      <c r="CO27" s="43"/>
      <c r="CP27" s="44">
        <v>1500</v>
      </c>
      <c r="CQ27" s="44"/>
      <c r="CR27" s="44"/>
      <c r="CS27" s="43"/>
      <c r="CT27" s="43"/>
      <c r="CU27" s="43"/>
      <c r="CV27" s="85"/>
      <c r="CW27" s="86"/>
      <c r="CX27" s="42" t="s">
        <v>123</v>
      </c>
      <c r="CY27" s="43"/>
      <c r="CZ27" s="44">
        <v>1500</v>
      </c>
      <c r="DA27" s="184"/>
      <c r="DB27" s="184"/>
      <c r="DC27" s="43"/>
      <c r="DD27" s="43"/>
      <c r="DE27" s="43"/>
      <c r="DF27" s="85"/>
      <c r="DG27" s="86"/>
      <c r="DH27" s="42" t="s">
        <v>123</v>
      </c>
      <c r="DI27" s="43"/>
      <c r="DJ27" s="44">
        <v>3000</v>
      </c>
      <c r="DK27" s="44"/>
      <c r="DL27" s="44"/>
      <c r="DM27" s="43"/>
      <c r="DN27" s="43"/>
      <c r="DO27" s="43"/>
      <c r="DP27" s="85"/>
      <c r="DQ27" s="86"/>
      <c r="DR27" s="42"/>
      <c r="DS27" s="43"/>
      <c r="DT27" s="184"/>
      <c r="DU27" s="184"/>
      <c r="DV27" s="184"/>
      <c r="DW27" s="43"/>
      <c r="DX27" s="43"/>
      <c r="DY27" s="43"/>
      <c r="DZ27" s="85"/>
      <c r="EA27" s="86"/>
      <c r="EB27" s="111">
        <f t="shared" si="34"/>
        <v>16500</v>
      </c>
      <c r="EC27" s="112">
        <f t="shared" si="34"/>
        <v>0</v>
      </c>
      <c r="ED27" s="112">
        <f t="shared" si="35"/>
        <v>16500</v>
      </c>
      <c r="EE27" s="176" t="s">
        <v>138</v>
      </c>
      <c r="EF27" s="43">
        <v>3751</v>
      </c>
      <c r="EG27" s="131"/>
      <c r="EH27" s="132"/>
      <c r="EI27" s="86"/>
      <c r="EJ27" s="207">
        <f t="shared" si="19"/>
        <v>3751</v>
      </c>
      <c r="EK27" s="207" t="str">
        <f t="shared" si="20"/>
        <v xml:space="preserve"> Viaticos </v>
      </c>
      <c r="EL27" s="207">
        <f t="shared" si="21"/>
        <v>0</v>
      </c>
      <c r="EM27" s="207">
        <f t="shared" si="22"/>
        <v>0</v>
      </c>
      <c r="EN27" s="207">
        <f t="shared" si="23"/>
        <v>1500</v>
      </c>
      <c r="EO27" s="207">
        <f t="shared" si="24"/>
        <v>1500</v>
      </c>
      <c r="EP27" s="207">
        <f t="shared" si="25"/>
        <v>1500</v>
      </c>
      <c r="EQ27" s="207">
        <f t="shared" si="26"/>
        <v>1500</v>
      </c>
      <c r="ER27" s="207">
        <f t="shared" si="27"/>
        <v>1500</v>
      </c>
      <c r="ES27" s="207">
        <f t="shared" si="28"/>
        <v>3000</v>
      </c>
      <c r="ET27" s="207">
        <f t="shared" si="29"/>
        <v>1500</v>
      </c>
      <c r="EU27" s="207">
        <f t="shared" si="30"/>
        <v>1500</v>
      </c>
      <c r="EV27" s="207">
        <f t="shared" si="31"/>
        <v>3000</v>
      </c>
      <c r="EW27" s="207">
        <f t="shared" si="32"/>
        <v>0</v>
      </c>
      <c r="EX27" s="207">
        <f t="shared" si="33"/>
        <v>16500</v>
      </c>
    </row>
    <row r="28" spans="2:154" ht="30" customHeight="1">
      <c r="B28" s="348"/>
      <c r="C28" s="356"/>
      <c r="D28" s="5">
        <v>2</v>
      </c>
      <c r="E28" s="259" t="s">
        <v>139</v>
      </c>
      <c r="F28" s="260"/>
      <c r="G28" s="371"/>
      <c r="H28" s="7" t="s">
        <v>121</v>
      </c>
      <c r="I28" s="6" t="s">
        <v>137</v>
      </c>
      <c r="J28" s="32" t="s">
        <v>115</v>
      </c>
      <c r="K28" s="45" t="s">
        <v>117</v>
      </c>
      <c r="L28" s="34"/>
      <c r="M28" s="35"/>
      <c r="N28" s="36"/>
      <c r="O28" s="36"/>
      <c r="P28" s="36"/>
      <c r="Q28" s="35"/>
      <c r="R28" s="35"/>
      <c r="S28" s="35"/>
      <c r="T28" s="81"/>
      <c r="U28" s="82"/>
      <c r="V28" s="34"/>
      <c r="W28" s="35"/>
      <c r="X28" s="36"/>
      <c r="Y28" s="36"/>
      <c r="Z28" s="36"/>
      <c r="AA28" s="35"/>
      <c r="AB28" s="35"/>
      <c r="AC28" s="35"/>
      <c r="AD28" s="81"/>
      <c r="AE28" s="82"/>
      <c r="AF28" s="34"/>
      <c r="AG28" s="35"/>
      <c r="AH28" s="36"/>
      <c r="AI28" s="36"/>
      <c r="AJ28" s="36"/>
      <c r="AK28" s="35"/>
      <c r="AL28" s="35"/>
      <c r="AM28" s="35"/>
      <c r="AN28" s="81"/>
      <c r="AO28" s="82"/>
      <c r="AP28" s="34"/>
      <c r="AQ28" s="35"/>
      <c r="AR28" s="36"/>
      <c r="AS28" s="36"/>
      <c r="AT28" s="36"/>
      <c r="AU28" s="35"/>
      <c r="AV28" s="35"/>
      <c r="AW28" s="35"/>
      <c r="AX28" s="81"/>
      <c r="AY28" s="82"/>
      <c r="AZ28" s="34"/>
      <c r="BA28" s="35"/>
      <c r="BB28" s="36"/>
      <c r="BC28" s="36"/>
      <c r="BD28" s="36"/>
      <c r="BE28" s="35"/>
      <c r="BF28" s="35"/>
      <c r="BG28" s="35"/>
      <c r="BH28" s="81"/>
      <c r="BI28" s="82"/>
      <c r="BJ28" s="34"/>
      <c r="BK28" s="35"/>
      <c r="BL28" s="36"/>
      <c r="BM28" s="36"/>
      <c r="BN28" s="36"/>
      <c r="BO28" s="35"/>
      <c r="BP28" s="35"/>
      <c r="BQ28" s="35"/>
      <c r="BR28" s="81"/>
      <c r="BS28" s="82"/>
      <c r="BT28" s="34"/>
      <c r="BU28" s="35"/>
      <c r="BV28" s="36"/>
      <c r="BW28" s="36"/>
      <c r="BX28" s="36"/>
      <c r="BY28" s="35"/>
      <c r="BZ28" s="35"/>
      <c r="CA28" s="35"/>
      <c r="CB28" s="81"/>
      <c r="CC28" s="82"/>
      <c r="CD28" s="34"/>
      <c r="CE28" s="35"/>
      <c r="CF28" s="36"/>
      <c r="CG28" s="36"/>
      <c r="CH28" s="36"/>
      <c r="CI28" s="35"/>
      <c r="CJ28" s="35"/>
      <c r="CK28" s="35"/>
      <c r="CL28" s="81"/>
      <c r="CM28" s="82"/>
      <c r="CN28" s="34"/>
      <c r="CO28" s="35"/>
      <c r="CP28" s="36"/>
      <c r="CQ28" s="36"/>
      <c r="CR28" s="36"/>
      <c r="CS28" s="35"/>
      <c r="CT28" s="35"/>
      <c r="CU28" s="35"/>
      <c r="CV28" s="81"/>
      <c r="CW28" s="82"/>
      <c r="CX28" s="34"/>
      <c r="CY28" s="35"/>
      <c r="CZ28" s="36"/>
      <c r="DA28" s="36"/>
      <c r="DB28" s="36"/>
      <c r="DC28" s="35"/>
      <c r="DD28" s="35"/>
      <c r="DE28" s="35"/>
      <c r="DF28" s="81"/>
      <c r="DG28" s="82"/>
      <c r="DH28" s="34"/>
      <c r="DI28" s="35"/>
      <c r="DJ28" s="36"/>
      <c r="DK28" s="36"/>
      <c r="DL28" s="36"/>
      <c r="DM28" s="35"/>
      <c r="DN28" s="35"/>
      <c r="DO28" s="35"/>
      <c r="DP28" s="81"/>
      <c r="DQ28" s="82"/>
      <c r="DR28" s="34"/>
      <c r="DS28" s="35"/>
      <c r="DT28" s="36"/>
      <c r="DU28" s="36"/>
      <c r="DV28" s="36"/>
      <c r="DW28" s="35"/>
      <c r="DX28" s="35"/>
      <c r="DY28" s="35"/>
      <c r="DZ28" s="81"/>
      <c r="EA28" s="82"/>
      <c r="EB28" s="103">
        <f t="shared" ref="EB28" si="36">N28+X28+AH28+AR28+BB28+BL28+BV28+CF28+CP28+CZ28+DJ28+DT28</f>
        <v>0</v>
      </c>
      <c r="EC28" s="104">
        <f t="shared" ref="EC28" si="37">O28+Y28+AI28+AS28+BC28+BM28+BW28+CG28+CQ28+DA28+DK28+DU28</f>
        <v>0</v>
      </c>
      <c r="ED28" s="104">
        <f t="shared" ref="ED28" si="38">EB28-EC28</f>
        <v>0</v>
      </c>
      <c r="EE28" s="159"/>
      <c r="EF28" s="35"/>
      <c r="EG28" s="127"/>
      <c r="EH28" s="128"/>
      <c r="EI28" s="82"/>
      <c r="EJ28" s="207">
        <f t="shared" si="19"/>
        <v>0</v>
      </c>
      <c r="EK28" s="207">
        <f t="shared" si="20"/>
        <v>0</v>
      </c>
      <c r="EL28" s="207">
        <f t="shared" si="21"/>
        <v>0</v>
      </c>
      <c r="EM28" s="207">
        <f t="shared" si="22"/>
        <v>0</v>
      </c>
      <c r="EN28" s="207">
        <f t="shared" si="23"/>
        <v>0</v>
      </c>
      <c r="EO28" s="207">
        <f t="shared" si="24"/>
        <v>0</v>
      </c>
      <c r="EP28" s="207">
        <f t="shared" si="25"/>
        <v>0</v>
      </c>
      <c r="EQ28" s="207">
        <f t="shared" si="26"/>
        <v>0</v>
      </c>
      <c r="ER28" s="207">
        <f t="shared" si="27"/>
        <v>0</v>
      </c>
      <c r="ES28" s="207">
        <f t="shared" si="28"/>
        <v>0</v>
      </c>
      <c r="ET28" s="207">
        <f t="shared" si="29"/>
        <v>0</v>
      </c>
      <c r="EU28" s="207">
        <f t="shared" si="30"/>
        <v>0</v>
      </c>
      <c r="EV28" s="207">
        <f t="shared" si="31"/>
        <v>0</v>
      </c>
      <c r="EW28" s="207">
        <f t="shared" si="32"/>
        <v>0</v>
      </c>
      <c r="EX28" s="207">
        <f t="shared" si="33"/>
        <v>0</v>
      </c>
    </row>
    <row r="29" spans="2:154" ht="27" customHeight="1">
      <c r="B29" s="348"/>
      <c r="C29" s="356"/>
      <c r="D29" s="5">
        <v>3</v>
      </c>
      <c r="E29" s="372"/>
      <c r="F29" s="373"/>
      <c r="G29" s="374"/>
      <c r="H29" s="180"/>
      <c r="I29" s="185"/>
      <c r="J29" s="32"/>
      <c r="K29" s="45"/>
      <c r="L29" s="34"/>
      <c r="M29" s="35"/>
      <c r="N29" s="36"/>
      <c r="O29" s="36"/>
      <c r="P29" s="36"/>
      <c r="Q29" s="35"/>
      <c r="R29" s="35"/>
      <c r="S29" s="35"/>
      <c r="T29" s="81"/>
      <c r="U29" s="82"/>
      <c r="V29" s="34"/>
      <c r="W29" s="35"/>
      <c r="X29" s="36"/>
      <c r="Y29" s="36"/>
      <c r="Z29" s="36"/>
      <c r="AA29" s="35"/>
      <c r="AB29" s="35"/>
      <c r="AC29" s="35"/>
      <c r="AD29" s="81"/>
      <c r="AE29" s="82"/>
      <c r="AF29" s="34"/>
      <c r="AG29" s="35"/>
      <c r="AH29" s="36"/>
      <c r="AI29" s="36"/>
      <c r="AJ29" s="36"/>
      <c r="AK29" s="35"/>
      <c r="AL29" s="35"/>
      <c r="AM29" s="35"/>
      <c r="AN29" s="81"/>
      <c r="AO29" s="82"/>
      <c r="AP29" s="34"/>
      <c r="AQ29" s="35"/>
      <c r="AR29" s="36"/>
      <c r="AS29" s="36"/>
      <c r="AT29" s="36"/>
      <c r="AU29" s="35"/>
      <c r="AV29" s="35"/>
      <c r="AW29" s="35"/>
      <c r="AX29" s="81"/>
      <c r="AY29" s="82"/>
      <c r="AZ29" s="34"/>
      <c r="BA29" s="35"/>
      <c r="BB29" s="36"/>
      <c r="BC29" s="36"/>
      <c r="BD29" s="36"/>
      <c r="BE29" s="35"/>
      <c r="BF29" s="35"/>
      <c r="BG29" s="35"/>
      <c r="BH29" s="81"/>
      <c r="BI29" s="82"/>
      <c r="BJ29" s="34"/>
      <c r="BK29" s="35"/>
      <c r="BL29" s="36"/>
      <c r="BM29" s="36"/>
      <c r="BN29" s="36"/>
      <c r="BO29" s="35"/>
      <c r="BP29" s="35"/>
      <c r="BQ29" s="35"/>
      <c r="BR29" s="81"/>
      <c r="BS29" s="82"/>
      <c r="BT29" s="34"/>
      <c r="BU29" s="35"/>
      <c r="BV29" s="36"/>
      <c r="BW29" s="36"/>
      <c r="BX29" s="36"/>
      <c r="BY29" s="35"/>
      <c r="BZ29" s="35"/>
      <c r="CA29" s="35"/>
      <c r="CB29" s="81"/>
      <c r="CC29" s="82"/>
      <c r="CD29" s="34"/>
      <c r="CE29" s="35"/>
      <c r="CF29" s="36"/>
      <c r="CG29" s="36"/>
      <c r="CH29" s="36"/>
      <c r="CI29" s="35"/>
      <c r="CJ29" s="35"/>
      <c r="CK29" s="35"/>
      <c r="CL29" s="81"/>
      <c r="CM29" s="82"/>
      <c r="CN29" s="34"/>
      <c r="CO29" s="35"/>
      <c r="CP29" s="36"/>
      <c r="CQ29" s="36"/>
      <c r="CR29" s="36"/>
      <c r="CS29" s="35"/>
      <c r="CT29" s="35"/>
      <c r="CU29" s="35"/>
      <c r="CV29" s="81"/>
      <c r="CW29" s="82"/>
      <c r="CX29" s="34"/>
      <c r="CY29" s="35"/>
      <c r="CZ29" s="36"/>
      <c r="DA29" s="36"/>
      <c r="DB29" s="36"/>
      <c r="DC29" s="35"/>
      <c r="DD29" s="35"/>
      <c r="DE29" s="35"/>
      <c r="DF29" s="81"/>
      <c r="DG29" s="82"/>
      <c r="DH29" s="34"/>
      <c r="DI29" s="35"/>
      <c r="DJ29" s="36"/>
      <c r="DK29" s="36"/>
      <c r="DL29" s="36"/>
      <c r="DM29" s="35"/>
      <c r="DN29" s="35"/>
      <c r="DO29" s="35"/>
      <c r="DP29" s="81"/>
      <c r="DQ29" s="82"/>
      <c r="DR29" s="34"/>
      <c r="DS29" s="35"/>
      <c r="DT29" s="36"/>
      <c r="DU29" s="36"/>
      <c r="DV29" s="36"/>
      <c r="DW29" s="35"/>
      <c r="DX29" s="35"/>
      <c r="DY29" s="35"/>
      <c r="DZ29" s="81"/>
      <c r="EA29" s="82"/>
      <c r="EB29" s="103">
        <f t="shared" ref="EB29:EC34" si="39">N29+X29+AH29+AR29+BB29+BL29+BV29+CF29+CP29+CZ29+DJ29+DT29</f>
        <v>0</v>
      </c>
      <c r="EC29" s="104">
        <f t="shared" si="39"/>
        <v>0</v>
      </c>
      <c r="ED29" s="104">
        <f t="shared" ref="ED29:ED34" si="40">EB29-EC29</f>
        <v>0</v>
      </c>
      <c r="EE29" s="159"/>
      <c r="EF29" s="35"/>
      <c r="EG29" s="127"/>
      <c r="EH29" s="128"/>
      <c r="EI29" s="82"/>
      <c r="EJ29" s="207">
        <f t="shared" si="19"/>
        <v>0</v>
      </c>
      <c r="EK29" s="207">
        <f t="shared" si="20"/>
        <v>0</v>
      </c>
      <c r="EL29" s="207">
        <f t="shared" si="21"/>
        <v>0</v>
      </c>
      <c r="EM29" s="207">
        <f t="shared" si="22"/>
        <v>0</v>
      </c>
      <c r="EN29" s="207">
        <f t="shared" si="23"/>
        <v>0</v>
      </c>
      <c r="EO29" s="207">
        <f t="shared" si="24"/>
        <v>0</v>
      </c>
      <c r="EP29" s="207">
        <f t="shared" si="25"/>
        <v>0</v>
      </c>
      <c r="EQ29" s="207">
        <f t="shared" si="26"/>
        <v>0</v>
      </c>
      <c r="ER29" s="207">
        <f t="shared" si="27"/>
        <v>0</v>
      </c>
      <c r="ES29" s="207">
        <f t="shared" si="28"/>
        <v>0</v>
      </c>
      <c r="ET29" s="207">
        <f t="shared" si="29"/>
        <v>0</v>
      </c>
      <c r="EU29" s="207">
        <f t="shared" si="30"/>
        <v>0</v>
      </c>
      <c r="EV29" s="207">
        <f t="shared" si="31"/>
        <v>0</v>
      </c>
      <c r="EW29" s="207">
        <f t="shared" si="32"/>
        <v>0</v>
      </c>
      <c r="EX29" s="207">
        <f t="shared" si="33"/>
        <v>0</v>
      </c>
    </row>
    <row r="30" spans="2:154" ht="17.25" thickBot="1">
      <c r="B30" s="349"/>
      <c r="C30" s="357"/>
      <c r="D30" s="365"/>
      <c r="E30" s="366"/>
      <c r="F30" s="366"/>
      <c r="G30" s="367"/>
      <c r="H30" s="181"/>
      <c r="I30" s="181"/>
      <c r="J30" s="148"/>
      <c r="K30" s="149"/>
      <c r="L30" s="48"/>
      <c r="M30" s="49"/>
      <c r="N30" s="50"/>
      <c r="O30" s="50"/>
      <c r="P30" s="50"/>
      <c r="Q30" s="49"/>
      <c r="R30" s="49"/>
      <c r="S30" s="49"/>
      <c r="T30" s="87"/>
      <c r="U30" s="88"/>
      <c r="V30" s="48"/>
      <c r="W30" s="49"/>
      <c r="X30" s="50"/>
      <c r="Y30" s="50"/>
      <c r="Z30" s="50"/>
      <c r="AA30" s="49"/>
      <c r="AB30" s="49"/>
      <c r="AC30" s="49"/>
      <c r="AD30" s="87"/>
      <c r="AE30" s="88"/>
      <c r="AF30" s="48"/>
      <c r="AG30" s="49"/>
      <c r="AH30" s="50"/>
      <c r="AI30" s="50"/>
      <c r="AJ30" s="50"/>
      <c r="AK30" s="49"/>
      <c r="AL30" s="49"/>
      <c r="AM30" s="49"/>
      <c r="AN30" s="87"/>
      <c r="AO30" s="88"/>
      <c r="AP30" s="48"/>
      <c r="AQ30" s="49"/>
      <c r="AR30" s="50"/>
      <c r="AS30" s="50"/>
      <c r="AT30" s="50"/>
      <c r="AU30" s="49"/>
      <c r="AV30" s="49"/>
      <c r="AW30" s="49"/>
      <c r="AX30" s="87"/>
      <c r="AY30" s="88"/>
      <c r="AZ30" s="48"/>
      <c r="BA30" s="49"/>
      <c r="BB30" s="50"/>
      <c r="BC30" s="50"/>
      <c r="BD30" s="50"/>
      <c r="BE30" s="49"/>
      <c r="BF30" s="49"/>
      <c r="BG30" s="49"/>
      <c r="BH30" s="87"/>
      <c r="BI30" s="88"/>
      <c r="BJ30" s="48"/>
      <c r="BK30" s="49"/>
      <c r="BL30" s="50"/>
      <c r="BM30" s="50"/>
      <c r="BN30" s="50"/>
      <c r="BO30" s="49"/>
      <c r="BP30" s="49"/>
      <c r="BQ30" s="49"/>
      <c r="BR30" s="87"/>
      <c r="BS30" s="88"/>
      <c r="BT30" s="48"/>
      <c r="BU30" s="49"/>
      <c r="BV30" s="50"/>
      <c r="BW30" s="50"/>
      <c r="BX30" s="50"/>
      <c r="BY30" s="49"/>
      <c r="BZ30" s="49"/>
      <c r="CA30" s="49"/>
      <c r="CB30" s="87"/>
      <c r="CC30" s="88"/>
      <c r="CD30" s="48"/>
      <c r="CE30" s="49"/>
      <c r="CF30" s="50"/>
      <c r="CG30" s="50"/>
      <c r="CH30" s="50"/>
      <c r="CI30" s="49"/>
      <c r="CJ30" s="49"/>
      <c r="CK30" s="49"/>
      <c r="CL30" s="87"/>
      <c r="CM30" s="88"/>
      <c r="CN30" s="48"/>
      <c r="CO30" s="49"/>
      <c r="CP30" s="50"/>
      <c r="CQ30" s="50"/>
      <c r="CR30" s="50"/>
      <c r="CS30" s="49"/>
      <c r="CT30" s="49"/>
      <c r="CU30" s="49"/>
      <c r="CV30" s="87"/>
      <c r="CW30" s="88"/>
      <c r="CX30" s="48"/>
      <c r="CY30" s="49"/>
      <c r="CZ30" s="50"/>
      <c r="DA30" s="50"/>
      <c r="DB30" s="50"/>
      <c r="DC30" s="49"/>
      <c r="DD30" s="49"/>
      <c r="DE30" s="49"/>
      <c r="DF30" s="87"/>
      <c r="DG30" s="88"/>
      <c r="DH30" s="48"/>
      <c r="DI30" s="49"/>
      <c r="DJ30" s="50"/>
      <c r="DK30" s="50"/>
      <c r="DL30" s="50"/>
      <c r="DM30" s="49"/>
      <c r="DN30" s="49"/>
      <c r="DO30" s="49"/>
      <c r="DP30" s="87"/>
      <c r="DQ30" s="88"/>
      <c r="DR30" s="48"/>
      <c r="DS30" s="49"/>
      <c r="DT30" s="50"/>
      <c r="DU30" s="50"/>
      <c r="DV30" s="50"/>
      <c r="DW30" s="49"/>
      <c r="DX30" s="49"/>
      <c r="DY30" s="49"/>
      <c r="DZ30" s="87"/>
      <c r="EA30" s="88"/>
      <c r="EB30" s="105">
        <f t="shared" si="39"/>
        <v>0</v>
      </c>
      <c r="EC30" s="106">
        <f t="shared" si="39"/>
        <v>0</v>
      </c>
      <c r="ED30" s="106">
        <f t="shared" si="40"/>
        <v>0</v>
      </c>
      <c r="EE30" s="155"/>
      <c r="EF30" s="49"/>
      <c r="EG30" s="133"/>
      <c r="EH30" s="134"/>
      <c r="EI30" s="88"/>
      <c r="EJ30" s="207">
        <f t="shared" si="19"/>
        <v>0</v>
      </c>
      <c r="EK30" s="207">
        <f t="shared" si="20"/>
        <v>0</v>
      </c>
      <c r="EL30" s="207">
        <f t="shared" si="21"/>
        <v>0</v>
      </c>
      <c r="EM30" s="207">
        <f t="shared" si="22"/>
        <v>0</v>
      </c>
      <c r="EN30" s="207">
        <f t="shared" si="23"/>
        <v>0</v>
      </c>
      <c r="EO30" s="207">
        <f t="shared" si="24"/>
        <v>0</v>
      </c>
      <c r="EP30" s="207">
        <f t="shared" si="25"/>
        <v>0</v>
      </c>
      <c r="EQ30" s="207">
        <f t="shared" si="26"/>
        <v>0</v>
      </c>
      <c r="ER30" s="207">
        <f t="shared" si="27"/>
        <v>0</v>
      </c>
      <c r="ES30" s="207">
        <f t="shared" si="28"/>
        <v>0</v>
      </c>
      <c r="ET30" s="207">
        <f t="shared" si="29"/>
        <v>0</v>
      </c>
      <c r="EU30" s="207">
        <f t="shared" si="30"/>
        <v>0</v>
      </c>
      <c r="EV30" s="207">
        <f t="shared" si="31"/>
        <v>0</v>
      </c>
      <c r="EW30" s="207">
        <f t="shared" si="32"/>
        <v>0</v>
      </c>
      <c r="EX30" s="207">
        <f t="shared" si="33"/>
        <v>0</v>
      </c>
    </row>
    <row r="31" spans="2:154" ht="33.75" customHeight="1">
      <c r="B31" s="348">
        <v>4</v>
      </c>
      <c r="C31" s="355" t="s">
        <v>140</v>
      </c>
      <c r="D31" s="143">
        <v>1</v>
      </c>
      <c r="E31" s="368" t="s">
        <v>141</v>
      </c>
      <c r="F31" s="369"/>
      <c r="G31" s="370"/>
      <c r="H31" s="7" t="s">
        <v>121</v>
      </c>
      <c r="I31" s="6" t="s">
        <v>137</v>
      </c>
      <c r="J31" s="40" t="s">
        <v>115</v>
      </c>
      <c r="K31" s="41" t="s">
        <v>117</v>
      </c>
      <c r="L31" s="42" t="s">
        <v>257</v>
      </c>
      <c r="M31" s="43" t="s">
        <v>257</v>
      </c>
      <c r="N31" s="44"/>
      <c r="O31" s="44"/>
      <c r="P31" s="44"/>
      <c r="Q31" s="43"/>
      <c r="R31" s="43" t="s">
        <v>257</v>
      </c>
      <c r="S31" s="43"/>
      <c r="T31" s="381" t="s">
        <v>259</v>
      </c>
      <c r="U31" s="86"/>
      <c r="V31" s="42" t="s">
        <v>123</v>
      </c>
      <c r="W31" s="43" t="s">
        <v>123</v>
      </c>
      <c r="X31" s="44"/>
      <c r="Y31" s="44"/>
      <c r="Z31" s="44"/>
      <c r="AA31" s="43"/>
      <c r="AB31" s="43" t="s">
        <v>123</v>
      </c>
      <c r="AC31" s="43"/>
      <c r="AD31" s="381" t="s">
        <v>259</v>
      </c>
      <c r="AE31" s="86"/>
      <c r="AF31" s="42" t="s">
        <v>123</v>
      </c>
      <c r="AG31" s="43" t="s">
        <v>123</v>
      </c>
      <c r="AH31" s="44">
        <v>1500</v>
      </c>
      <c r="AI31" s="44"/>
      <c r="AJ31" s="44"/>
      <c r="AK31" s="43"/>
      <c r="AL31" s="43" t="s">
        <v>123</v>
      </c>
      <c r="AM31" s="43"/>
      <c r="AN31" s="381" t="s">
        <v>259</v>
      </c>
      <c r="AO31" s="86"/>
      <c r="AP31" s="42" t="s">
        <v>123</v>
      </c>
      <c r="AQ31" s="43" t="s">
        <v>123</v>
      </c>
      <c r="AR31" s="44">
        <v>1500</v>
      </c>
      <c r="AS31" s="44"/>
      <c r="AT31" s="44"/>
      <c r="AU31" s="43"/>
      <c r="AV31" s="43" t="s">
        <v>123</v>
      </c>
      <c r="AW31" s="43"/>
      <c r="AX31" s="381" t="s">
        <v>259</v>
      </c>
      <c r="AY31" s="86"/>
      <c r="AZ31" s="42" t="s">
        <v>123</v>
      </c>
      <c r="BA31" s="43" t="s">
        <v>123</v>
      </c>
      <c r="BB31" s="44">
        <v>1500</v>
      </c>
      <c r="BC31" s="44"/>
      <c r="BD31" s="44"/>
      <c r="BE31" s="43"/>
      <c r="BF31" s="43" t="s">
        <v>123</v>
      </c>
      <c r="BG31" s="43"/>
      <c r="BH31" s="381" t="s">
        <v>259</v>
      </c>
      <c r="BI31" s="86"/>
      <c r="BJ31" s="42" t="s">
        <v>123</v>
      </c>
      <c r="BK31" s="43" t="s">
        <v>123</v>
      </c>
      <c r="BL31" s="44">
        <v>1500</v>
      </c>
      <c r="BM31" s="44"/>
      <c r="BN31" s="44"/>
      <c r="BO31" s="43"/>
      <c r="BP31" s="43" t="s">
        <v>123</v>
      </c>
      <c r="BQ31" s="43"/>
      <c r="BR31" s="381" t="s">
        <v>259</v>
      </c>
      <c r="BS31" s="86"/>
      <c r="BT31" s="42" t="s">
        <v>123</v>
      </c>
      <c r="BU31" s="43" t="s">
        <v>123</v>
      </c>
      <c r="BV31" s="44">
        <v>1500</v>
      </c>
      <c r="BW31" s="44"/>
      <c r="BX31" s="44"/>
      <c r="BY31" s="43"/>
      <c r="BZ31" s="43" t="s">
        <v>123</v>
      </c>
      <c r="CA31" s="43"/>
      <c r="CB31" s="381" t="s">
        <v>259</v>
      </c>
      <c r="CC31" s="86"/>
      <c r="CD31" s="42" t="s">
        <v>123</v>
      </c>
      <c r="CE31" s="43" t="s">
        <v>123</v>
      </c>
      <c r="CF31" s="44">
        <v>3000</v>
      </c>
      <c r="CG31" s="44"/>
      <c r="CH31" s="44"/>
      <c r="CI31" s="43"/>
      <c r="CJ31" s="43" t="s">
        <v>123</v>
      </c>
      <c r="CK31" s="43"/>
      <c r="CL31" s="381" t="s">
        <v>259</v>
      </c>
      <c r="CM31" s="86"/>
      <c r="CN31" s="42" t="s">
        <v>123</v>
      </c>
      <c r="CO31" s="43" t="s">
        <v>123</v>
      </c>
      <c r="CP31" s="44">
        <v>1500</v>
      </c>
      <c r="CQ31" s="44"/>
      <c r="CR31" s="44"/>
      <c r="CS31" s="43"/>
      <c r="CT31" s="43" t="s">
        <v>123</v>
      </c>
      <c r="CU31" s="43"/>
      <c r="CV31" s="381" t="s">
        <v>259</v>
      </c>
      <c r="CW31" s="86"/>
      <c r="CX31" s="42" t="s">
        <v>123</v>
      </c>
      <c r="CY31" s="43" t="s">
        <v>123</v>
      </c>
      <c r="CZ31" s="44">
        <v>1500</v>
      </c>
      <c r="DA31" s="184"/>
      <c r="DB31" s="184"/>
      <c r="DC31" s="43"/>
      <c r="DD31" s="43" t="s">
        <v>123</v>
      </c>
      <c r="DE31" s="43"/>
      <c r="DF31" s="381" t="s">
        <v>259</v>
      </c>
      <c r="DG31" s="86"/>
      <c r="DH31" s="42" t="s">
        <v>123</v>
      </c>
      <c r="DI31" s="43" t="s">
        <v>123</v>
      </c>
      <c r="DJ31" s="44">
        <v>3000</v>
      </c>
      <c r="DK31" s="44"/>
      <c r="DL31" s="44"/>
      <c r="DM31" s="43"/>
      <c r="DN31" s="43" t="s">
        <v>123</v>
      </c>
      <c r="DO31" s="43"/>
      <c r="DP31" s="381" t="s">
        <v>259</v>
      </c>
      <c r="DQ31" s="86"/>
      <c r="DR31" s="42" t="s">
        <v>123</v>
      </c>
      <c r="DS31" s="43" t="s">
        <v>123</v>
      </c>
      <c r="DT31" s="184"/>
      <c r="DU31" s="184"/>
      <c r="DV31" s="184"/>
      <c r="DW31" s="43"/>
      <c r="DX31" s="43" t="s">
        <v>123</v>
      </c>
      <c r="DY31" s="43"/>
      <c r="DZ31" s="381" t="s">
        <v>259</v>
      </c>
      <c r="EA31" s="86"/>
      <c r="EB31" s="107">
        <f t="shared" si="39"/>
        <v>16500</v>
      </c>
      <c r="EC31" s="108">
        <f t="shared" si="39"/>
        <v>0</v>
      </c>
      <c r="ED31" s="108">
        <f t="shared" si="40"/>
        <v>16500</v>
      </c>
      <c r="EE31" s="176" t="s">
        <v>138</v>
      </c>
      <c r="EF31" s="43">
        <v>3751</v>
      </c>
      <c r="EG31" s="131"/>
      <c r="EH31" s="132"/>
      <c r="EI31" s="86"/>
      <c r="EJ31" s="207">
        <f t="shared" si="19"/>
        <v>3751</v>
      </c>
      <c r="EK31" s="207" t="str">
        <f t="shared" si="20"/>
        <v xml:space="preserve"> Viaticos </v>
      </c>
      <c r="EL31" s="207">
        <f t="shared" si="21"/>
        <v>0</v>
      </c>
      <c r="EM31" s="207">
        <f t="shared" si="22"/>
        <v>0</v>
      </c>
      <c r="EN31" s="207">
        <f t="shared" si="23"/>
        <v>1500</v>
      </c>
      <c r="EO31" s="207">
        <f t="shared" si="24"/>
        <v>1500</v>
      </c>
      <c r="EP31" s="207">
        <f t="shared" si="25"/>
        <v>1500</v>
      </c>
      <c r="EQ31" s="207">
        <f t="shared" si="26"/>
        <v>1500</v>
      </c>
      <c r="ER31" s="207">
        <f t="shared" si="27"/>
        <v>1500</v>
      </c>
      <c r="ES31" s="207">
        <f t="shared" si="28"/>
        <v>3000</v>
      </c>
      <c r="ET31" s="207">
        <f t="shared" si="29"/>
        <v>1500</v>
      </c>
      <c r="EU31" s="207">
        <f t="shared" si="30"/>
        <v>1500</v>
      </c>
      <c r="EV31" s="207">
        <f t="shared" si="31"/>
        <v>3000</v>
      </c>
      <c r="EW31" s="207">
        <f t="shared" si="32"/>
        <v>0</v>
      </c>
      <c r="EX31" s="207">
        <f t="shared" si="33"/>
        <v>16500</v>
      </c>
    </row>
    <row r="32" spans="2:154" ht="30" customHeight="1">
      <c r="B32" s="348"/>
      <c r="C32" s="356"/>
      <c r="D32" s="5">
        <v>2</v>
      </c>
      <c r="E32" s="259" t="s">
        <v>142</v>
      </c>
      <c r="F32" s="260"/>
      <c r="G32" s="371"/>
      <c r="H32" s="7" t="s">
        <v>121</v>
      </c>
      <c r="I32" s="6" t="s">
        <v>137</v>
      </c>
      <c r="J32" s="32" t="s">
        <v>115</v>
      </c>
      <c r="K32" s="45" t="s">
        <v>117</v>
      </c>
      <c r="L32" s="34" t="s">
        <v>257</v>
      </c>
      <c r="M32" s="35" t="s">
        <v>257</v>
      </c>
      <c r="N32" s="36"/>
      <c r="O32" s="36"/>
      <c r="P32" s="36"/>
      <c r="Q32" s="35"/>
      <c r="R32" s="35" t="s">
        <v>257</v>
      </c>
      <c r="S32" s="35"/>
      <c r="T32" s="364"/>
      <c r="U32" s="82"/>
      <c r="V32" s="34" t="s">
        <v>123</v>
      </c>
      <c r="W32" s="35" t="s">
        <v>123</v>
      </c>
      <c r="X32" s="36"/>
      <c r="Y32" s="36"/>
      <c r="Z32" s="36"/>
      <c r="AA32" s="35"/>
      <c r="AB32" s="35" t="s">
        <v>123</v>
      </c>
      <c r="AC32" s="35"/>
      <c r="AD32" s="364"/>
      <c r="AE32" s="82"/>
      <c r="AF32" s="34" t="s">
        <v>123</v>
      </c>
      <c r="AG32" s="35" t="s">
        <v>123</v>
      </c>
      <c r="AH32" s="36"/>
      <c r="AI32" s="36"/>
      <c r="AJ32" s="36"/>
      <c r="AK32" s="35"/>
      <c r="AL32" s="35" t="s">
        <v>123</v>
      </c>
      <c r="AM32" s="35"/>
      <c r="AN32" s="364"/>
      <c r="AO32" s="82"/>
      <c r="AP32" s="34" t="s">
        <v>123</v>
      </c>
      <c r="AQ32" s="35" t="s">
        <v>123</v>
      </c>
      <c r="AR32" s="36"/>
      <c r="AS32" s="36"/>
      <c r="AT32" s="36"/>
      <c r="AU32" s="35"/>
      <c r="AV32" s="35" t="s">
        <v>123</v>
      </c>
      <c r="AW32" s="35"/>
      <c r="AX32" s="364"/>
      <c r="AY32" s="82"/>
      <c r="AZ32" s="34" t="s">
        <v>123</v>
      </c>
      <c r="BA32" s="35" t="s">
        <v>123</v>
      </c>
      <c r="BB32" s="36"/>
      <c r="BC32" s="36"/>
      <c r="BD32" s="36"/>
      <c r="BE32" s="35"/>
      <c r="BF32" s="35" t="s">
        <v>123</v>
      </c>
      <c r="BG32" s="35"/>
      <c r="BH32" s="364"/>
      <c r="BI32" s="82"/>
      <c r="BJ32" s="34" t="s">
        <v>123</v>
      </c>
      <c r="BK32" s="35" t="s">
        <v>123</v>
      </c>
      <c r="BL32" s="36"/>
      <c r="BM32" s="36"/>
      <c r="BN32" s="36"/>
      <c r="BO32" s="35"/>
      <c r="BP32" s="35" t="s">
        <v>123</v>
      </c>
      <c r="BQ32" s="35"/>
      <c r="BR32" s="364"/>
      <c r="BS32" s="82"/>
      <c r="BT32" s="34" t="s">
        <v>123</v>
      </c>
      <c r="BU32" s="35" t="s">
        <v>123</v>
      </c>
      <c r="BV32" s="36"/>
      <c r="BW32" s="36"/>
      <c r="BX32" s="36"/>
      <c r="BY32" s="35"/>
      <c r="BZ32" s="35" t="s">
        <v>123</v>
      </c>
      <c r="CA32" s="35"/>
      <c r="CB32" s="364"/>
      <c r="CC32" s="82"/>
      <c r="CD32" s="34" t="s">
        <v>123</v>
      </c>
      <c r="CE32" s="35" t="s">
        <v>123</v>
      </c>
      <c r="CF32" s="36"/>
      <c r="CG32" s="36"/>
      <c r="CH32" s="36"/>
      <c r="CI32" s="35"/>
      <c r="CJ32" s="35" t="s">
        <v>123</v>
      </c>
      <c r="CK32" s="35"/>
      <c r="CL32" s="364"/>
      <c r="CM32" s="82"/>
      <c r="CN32" s="34" t="s">
        <v>123</v>
      </c>
      <c r="CO32" s="35" t="s">
        <v>123</v>
      </c>
      <c r="CP32" s="36"/>
      <c r="CQ32" s="36"/>
      <c r="CR32" s="36"/>
      <c r="CS32" s="35"/>
      <c r="CT32" s="35" t="s">
        <v>123</v>
      </c>
      <c r="CU32" s="35"/>
      <c r="CV32" s="364"/>
      <c r="CW32" s="82"/>
      <c r="CX32" s="34" t="s">
        <v>123</v>
      </c>
      <c r="CY32" s="35" t="s">
        <v>123</v>
      </c>
      <c r="CZ32" s="36"/>
      <c r="DA32" s="36"/>
      <c r="DB32" s="36"/>
      <c r="DC32" s="35"/>
      <c r="DD32" s="35" t="s">
        <v>123</v>
      </c>
      <c r="DE32" s="35"/>
      <c r="DF32" s="364"/>
      <c r="DG32" s="82"/>
      <c r="DH32" s="34" t="s">
        <v>123</v>
      </c>
      <c r="DI32" s="35" t="s">
        <v>123</v>
      </c>
      <c r="DJ32" s="36"/>
      <c r="DK32" s="36"/>
      <c r="DL32" s="36"/>
      <c r="DM32" s="35"/>
      <c r="DN32" s="35" t="s">
        <v>123</v>
      </c>
      <c r="DO32" s="35"/>
      <c r="DP32" s="364"/>
      <c r="DQ32" s="82"/>
      <c r="DR32" s="34" t="s">
        <v>123</v>
      </c>
      <c r="DS32" s="35" t="s">
        <v>123</v>
      </c>
      <c r="DT32" s="36"/>
      <c r="DU32" s="36"/>
      <c r="DV32" s="36"/>
      <c r="DW32" s="35"/>
      <c r="DX32" s="35" t="s">
        <v>123</v>
      </c>
      <c r="DY32" s="35"/>
      <c r="DZ32" s="364"/>
      <c r="EA32" s="82"/>
      <c r="EB32" s="103">
        <f t="shared" si="39"/>
        <v>0</v>
      </c>
      <c r="EC32" s="104">
        <f t="shared" si="39"/>
        <v>0</v>
      </c>
      <c r="ED32" s="104">
        <f t="shared" si="40"/>
        <v>0</v>
      </c>
      <c r="EE32" s="159"/>
      <c r="EF32" s="35"/>
      <c r="EG32" s="127"/>
      <c r="EH32" s="128"/>
      <c r="EI32" s="82"/>
      <c r="EJ32" s="207">
        <f t="shared" si="19"/>
        <v>0</v>
      </c>
      <c r="EK32" s="207">
        <f t="shared" si="20"/>
        <v>0</v>
      </c>
      <c r="EL32" s="207">
        <f t="shared" si="21"/>
        <v>0</v>
      </c>
      <c r="EM32" s="207">
        <f t="shared" si="22"/>
        <v>0</v>
      </c>
      <c r="EN32" s="207">
        <f t="shared" si="23"/>
        <v>0</v>
      </c>
      <c r="EO32" s="207">
        <f t="shared" si="24"/>
        <v>0</v>
      </c>
      <c r="EP32" s="207">
        <f t="shared" si="25"/>
        <v>0</v>
      </c>
      <c r="EQ32" s="207">
        <f t="shared" si="26"/>
        <v>0</v>
      </c>
      <c r="ER32" s="207">
        <f t="shared" si="27"/>
        <v>0</v>
      </c>
      <c r="ES32" s="207">
        <f t="shared" si="28"/>
        <v>0</v>
      </c>
      <c r="ET32" s="207">
        <f t="shared" si="29"/>
        <v>0</v>
      </c>
      <c r="EU32" s="207">
        <f t="shared" si="30"/>
        <v>0</v>
      </c>
      <c r="EV32" s="207">
        <f t="shared" si="31"/>
        <v>0</v>
      </c>
      <c r="EW32" s="207">
        <f t="shared" si="32"/>
        <v>0</v>
      </c>
      <c r="EX32" s="207">
        <f t="shared" si="33"/>
        <v>0</v>
      </c>
    </row>
    <row r="33" spans="2:154" ht="27" customHeight="1">
      <c r="B33" s="348"/>
      <c r="C33" s="356"/>
      <c r="D33" s="5">
        <v>3</v>
      </c>
      <c r="E33" s="372"/>
      <c r="F33" s="373"/>
      <c r="G33" s="374"/>
      <c r="H33" s="180"/>
      <c r="I33" s="185"/>
      <c r="J33" s="32"/>
      <c r="K33" s="45"/>
      <c r="L33" s="34"/>
      <c r="M33" s="35"/>
      <c r="N33" s="36"/>
      <c r="O33" s="36"/>
      <c r="P33" s="36"/>
      <c r="Q33" s="35"/>
      <c r="R33" s="35"/>
      <c r="S33" s="35"/>
      <c r="T33" s="81"/>
      <c r="U33" s="82"/>
      <c r="V33" s="34"/>
      <c r="W33" s="35"/>
      <c r="X33" s="36"/>
      <c r="Y33" s="36"/>
      <c r="Z33" s="36"/>
      <c r="AA33" s="35"/>
      <c r="AB33" s="35"/>
      <c r="AC33" s="35"/>
      <c r="AD33" s="81"/>
      <c r="AE33" s="82"/>
      <c r="AF33" s="34"/>
      <c r="AG33" s="35"/>
      <c r="AH33" s="36"/>
      <c r="AI33" s="36"/>
      <c r="AJ33" s="36"/>
      <c r="AK33" s="35"/>
      <c r="AL33" s="35"/>
      <c r="AM33" s="35"/>
      <c r="AN33" s="81"/>
      <c r="AO33" s="82"/>
      <c r="AP33" s="34"/>
      <c r="AQ33" s="35"/>
      <c r="AR33" s="36"/>
      <c r="AS33" s="36"/>
      <c r="AT33" s="36"/>
      <c r="AU33" s="35"/>
      <c r="AV33" s="35"/>
      <c r="AW33" s="35"/>
      <c r="AX33" s="81"/>
      <c r="AY33" s="82"/>
      <c r="AZ33" s="34"/>
      <c r="BA33" s="35"/>
      <c r="BB33" s="36"/>
      <c r="BC33" s="36"/>
      <c r="BD33" s="36"/>
      <c r="BE33" s="35"/>
      <c r="BF33" s="35"/>
      <c r="BG33" s="35"/>
      <c r="BH33" s="81"/>
      <c r="BI33" s="82"/>
      <c r="BJ33" s="34"/>
      <c r="BK33" s="35"/>
      <c r="BL33" s="36"/>
      <c r="BM33" s="36"/>
      <c r="BN33" s="36"/>
      <c r="BO33" s="35"/>
      <c r="BP33" s="35"/>
      <c r="BQ33" s="35"/>
      <c r="BR33" s="81"/>
      <c r="BS33" s="82"/>
      <c r="BT33" s="34"/>
      <c r="BU33" s="35"/>
      <c r="BV33" s="36"/>
      <c r="BW33" s="36"/>
      <c r="BX33" s="36"/>
      <c r="BY33" s="35"/>
      <c r="BZ33" s="35"/>
      <c r="CA33" s="35"/>
      <c r="CB33" s="81"/>
      <c r="CC33" s="82"/>
      <c r="CD33" s="34"/>
      <c r="CE33" s="35"/>
      <c r="CF33" s="36"/>
      <c r="CG33" s="36"/>
      <c r="CH33" s="36"/>
      <c r="CI33" s="35"/>
      <c r="CJ33" s="35"/>
      <c r="CK33" s="35"/>
      <c r="CL33" s="81"/>
      <c r="CM33" s="82"/>
      <c r="CN33" s="34"/>
      <c r="CO33" s="35"/>
      <c r="CP33" s="36"/>
      <c r="CQ33" s="36"/>
      <c r="CR33" s="36"/>
      <c r="CS33" s="35"/>
      <c r="CT33" s="35"/>
      <c r="CU33" s="35"/>
      <c r="CV33" s="81"/>
      <c r="CW33" s="82"/>
      <c r="CX33" s="34"/>
      <c r="CY33" s="35"/>
      <c r="CZ33" s="36"/>
      <c r="DA33" s="36"/>
      <c r="DB33" s="36"/>
      <c r="DC33" s="35"/>
      <c r="DD33" s="35"/>
      <c r="DE33" s="35"/>
      <c r="DF33" s="81"/>
      <c r="DG33" s="82"/>
      <c r="DH33" s="34"/>
      <c r="DI33" s="35"/>
      <c r="DJ33" s="36"/>
      <c r="DK33" s="36"/>
      <c r="DL33" s="36"/>
      <c r="DM33" s="35"/>
      <c r="DN33" s="35"/>
      <c r="DO33" s="35"/>
      <c r="DP33" s="81"/>
      <c r="DQ33" s="82"/>
      <c r="DR33" s="34"/>
      <c r="DS33" s="35"/>
      <c r="DT33" s="36"/>
      <c r="DU33" s="36"/>
      <c r="DV33" s="36"/>
      <c r="DW33" s="35"/>
      <c r="DX33" s="35"/>
      <c r="DY33" s="35"/>
      <c r="DZ33" s="81"/>
      <c r="EA33" s="82"/>
      <c r="EB33" s="103">
        <f t="shared" si="39"/>
        <v>0</v>
      </c>
      <c r="EC33" s="104">
        <f t="shared" si="39"/>
        <v>0</v>
      </c>
      <c r="ED33" s="104">
        <f t="shared" si="40"/>
        <v>0</v>
      </c>
      <c r="EE33" s="159"/>
      <c r="EF33" s="35"/>
      <c r="EG33" s="127"/>
      <c r="EH33" s="128"/>
      <c r="EI33" s="82"/>
      <c r="EJ33" s="207">
        <f t="shared" si="19"/>
        <v>0</v>
      </c>
      <c r="EK33" s="207">
        <f t="shared" si="20"/>
        <v>0</v>
      </c>
      <c r="EL33" s="207">
        <f t="shared" si="21"/>
        <v>0</v>
      </c>
      <c r="EM33" s="207">
        <f t="shared" si="22"/>
        <v>0</v>
      </c>
      <c r="EN33" s="207">
        <f t="shared" si="23"/>
        <v>0</v>
      </c>
      <c r="EO33" s="207">
        <f t="shared" si="24"/>
        <v>0</v>
      </c>
      <c r="EP33" s="207">
        <f t="shared" si="25"/>
        <v>0</v>
      </c>
      <c r="EQ33" s="207">
        <f t="shared" si="26"/>
        <v>0</v>
      </c>
      <c r="ER33" s="207">
        <f t="shared" si="27"/>
        <v>0</v>
      </c>
      <c r="ES33" s="207">
        <f t="shared" si="28"/>
        <v>0</v>
      </c>
      <c r="ET33" s="207">
        <f t="shared" si="29"/>
        <v>0</v>
      </c>
      <c r="EU33" s="207">
        <f t="shared" si="30"/>
        <v>0</v>
      </c>
      <c r="EV33" s="207">
        <f t="shared" si="31"/>
        <v>0</v>
      </c>
      <c r="EW33" s="207">
        <f t="shared" si="32"/>
        <v>0</v>
      </c>
      <c r="EX33" s="207">
        <f t="shared" si="33"/>
        <v>0</v>
      </c>
    </row>
    <row r="34" spans="2:154" ht="17.25" thickBot="1">
      <c r="B34" s="351"/>
      <c r="C34" s="358"/>
      <c r="D34" s="375"/>
      <c r="E34" s="376"/>
      <c r="F34" s="376"/>
      <c r="G34" s="376"/>
      <c r="H34" s="146"/>
      <c r="I34" s="146"/>
      <c r="J34" s="58"/>
      <c r="K34" s="59"/>
      <c r="L34" s="60"/>
      <c r="M34" s="61"/>
      <c r="N34" s="62"/>
      <c r="O34" s="62"/>
      <c r="P34" s="62"/>
      <c r="Q34" s="61"/>
      <c r="R34" s="61"/>
      <c r="S34" s="61"/>
      <c r="T34" s="91"/>
      <c r="U34" s="92"/>
      <c r="V34" s="60"/>
      <c r="W34" s="61"/>
      <c r="X34" s="62"/>
      <c r="Y34" s="62"/>
      <c r="Z34" s="62"/>
      <c r="AA34" s="61"/>
      <c r="AB34" s="61"/>
      <c r="AC34" s="61"/>
      <c r="AD34" s="91"/>
      <c r="AE34" s="92"/>
      <c r="AF34" s="60"/>
      <c r="AG34" s="61"/>
      <c r="AH34" s="62"/>
      <c r="AI34" s="62"/>
      <c r="AJ34" s="62"/>
      <c r="AK34" s="61"/>
      <c r="AL34" s="61"/>
      <c r="AM34" s="61"/>
      <c r="AN34" s="91"/>
      <c r="AO34" s="92"/>
      <c r="AP34" s="60"/>
      <c r="AQ34" s="61"/>
      <c r="AR34" s="62"/>
      <c r="AS34" s="62"/>
      <c r="AT34" s="62"/>
      <c r="AU34" s="61"/>
      <c r="AV34" s="61"/>
      <c r="AW34" s="61"/>
      <c r="AX34" s="91"/>
      <c r="AY34" s="92"/>
      <c r="AZ34" s="60"/>
      <c r="BA34" s="61"/>
      <c r="BB34" s="62"/>
      <c r="BC34" s="62"/>
      <c r="BD34" s="62"/>
      <c r="BE34" s="61"/>
      <c r="BF34" s="61"/>
      <c r="BG34" s="61"/>
      <c r="BH34" s="91"/>
      <c r="BI34" s="92"/>
      <c r="BJ34" s="60"/>
      <c r="BK34" s="61"/>
      <c r="BL34" s="62"/>
      <c r="BM34" s="62"/>
      <c r="BN34" s="62"/>
      <c r="BO34" s="61"/>
      <c r="BP34" s="61"/>
      <c r="BQ34" s="61"/>
      <c r="BR34" s="91"/>
      <c r="BS34" s="92"/>
      <c r="BT34" s="60"/>
      <c r="BU34" s="61"/>
      <c r="BV34" s="62"/>
      <c r="BW34" s="62"/>
      <c r="BX34" s="62"/>
      <c r="BY34" s="61"/>
      <c r="BZ34" s="61"/>
      <c r="CA34" s="61"/>
      <c r="CB34" s="91"/>
      <c r="CC34" s="92"/>
      <c r="CD34" s="60"/>
      <c r="CE34" s="61"/>
      <c r="CF34" s="62"/>
      <c r="CG34" s="62"/>
      <c r="CH34" s="62"/>
      <c r="CI34" s="61"/>
      <c r="CJ34" s="61"/>
      <c r="CK34" s="61"/>
      <c r="CL34" s="91"/>
      <c r="CM34" s="92"/>
      <c r="CN34" s="60"/>
      <c r="CO34" s="61"/>
      <c r="CP34" s="62"/>
      <c r="CQ34" s="62"/>
      <c r="CR34" s="62"/>
      <c r="CS34" s="61"/>
      <c r="CT34" s="61"/>
      <c r="CU34" s="61"/>
      <c r="CV34" s="91"/>
      <c r="CW34" s="92"/>
      <c r="CX34" s="60"/>
      <c r="CY34" s="61"/>
      <c r="CZ34" s="62"/>
      <c r="DA34" s="62"/>
      <c r="DB34" s="62"/>
      <c r="DC34" s="61"/>
      <c r="DD34" s="61"/>
      <c r="DE34" s="61"/>
      <c r="DF34" s="91"/>
      <c r="DG34" s="92"/>
      <c r="DH34" s="60"/>
      <c r="DI34" s="61"/>
      <c r="DJ34" s="62"/>
      <c r="DK34" s="62"/>
      <c r="DL34" s="62"/>
      <c r="DM34" s="61"/>
      <c r="DN34" s="61"/>
      <c r="DO34" s="61"/>
      <c r="DP34" s="91"/>
      <c r="DQ34" s="92"/>
      <c r="DR34" s="60"/>
      <c r="DS34" s="61"/>
      <c r="DT34" s="62"/>
      <c r="DU34" s="62"/>
      <c r="DV34" s="62"/>
      <c r="DW34" s="61"/>
      <c r="DX34" s="61"/>
      <c r="DY34" s="61"/>
      <c r="DZ34" s="91"/>
      <c r="EA34" s="92"/>
      <c r="EB34" s="113">
        <f t="shared" si="39"/>
        <v>0</v>
      </c>
      <c r="EC34" s="114">
        <f t="shared" si="39"/>
        <v>0</v>
      </c>
      <c r="ED34" s="114">
        <f t="shared" si="40"/>
        <v>0</v>
      </c>
      <c r="EE34" s="61"/>
      <c r="EF34" s="61"/>
      <c r="EG34" s="137"/>
      <c r="EH34" s="138"/>
      <c r="EI34" s="92"/>
      <c r="EJ34" s="207">
        <f t="shared" si="19"/>
        <v>0</v>
      </c>
      <c r="EK34" s="207">
        <f t="shared" si="20"/>
        <v>0</v>
      </c>
      <c r="EL34" s="207">
        <f t="shared" si="21"/>
        <v>0</v>
      </c>
      <c r="EM34" s="207">
        <f t="shared" si="22"/>
        <v>0</v>
      </c>
      <c r="EN34" s="207">
        <f t="shared" si="23"/>
        <v>0</v>
      </c>
      <c r="EO34" s="207">
        <f t="shared" si="24"/>
        <v>0</v>
      </c>
      <c r="EP34" s="207">
        <f t="shared" si="25"/>
        <v>0</v>
      </c>
      <c r="EQ34" s="207">
        <f t="shared" si="26"/>
        <v>0</v>
      </c>
      <c r="ER34" s="207">
        <f t="shared" si="27"/>
        <v>0</v>
      </c>
      <c r="ES34" s="207">
        <f t="shared" si="28"/>
        <v>0</v>
      </c>
      <c r="ET34" s="207">
        <f t="shared" si="29"/>
        <v>0</v>
      </c>
      <c r="EU34" s="207">
        <f t="shared" si="30"/>
        <v>0</v>
      </c>
      <c r="EV34" s="207">
        <f t="shared" si="31"/>
        <v>0</v>
      </c>
      <c r="EW34" s="207">
        <f t="shared" si="32"/>
        <v>0</v>
      </c>
      <c r="EX34" s="207">
        <f t="shared" si="33"/>
        <v>0</v>
      </c>
    </row>
    <row r="35" spans="2:154" ht="30.75" customHeight="1" thickTop="1" thickBot="1">
      <c r="AX35" s="225">
        <f xml:space="preserve"> 5/5*100%</f>
        <v>1</v>
      </c>
      <c r="AY35" s="226"/>
      <c r="AZ35" s="226"/>
      <c r="CL35" s="225">
        <f xml:space="preserve"> 0/6*100%</f>
        <v>0</v>
      </c>
      <c r="CM35" s="226"/>
      <c r="CN35" s="226"/>
    </row>
    <row r="36" spans="2:154" ht="30" customHeight="1" thickBot="1">
      <c r="B36" s="13"/>
      <c r="C36" s="14"/>
      <c r="D36" s="377" t="s">
        <v>143</v>
      </c>
      <c r="E36" s="377"/>
      <c r="F36" s="377"/>
      <c r="G36" s="377"/>
      <c r="H36" s="15"/>
      <c r="I36" s="15"/>
      <c r="J36" s="14"/>
      <c r="K36" s="14"/>
      <c r="L36" s="14"/>
      <c r="M36" s="14"/>
      <c r="N36" s="177">
        <f>SUM($N18:$N34)</f>
        <v>0</v>
      </c>
      <c r="O36" s="63"/>
      <c r="P36" s="171"/>
      <c r="Q36" s="14"/>
      <c r="R36" s="14"/>
      <c r="S36" s="14"/>
      <c r="T36" s="14"/>
      <c r="U36" s="14"/>
      <c r="V36" s="14"/>
      <c r="W36" s="14"/>
      <c r="X36" s="63">
        <f>SUM($X18:$X34)</f>
        <v>0</v>
      </c>
      <c r="Y36" s="63"/>
      <c r="Z36" s="171"/>
      <c r="AA36" s="14"/>
      <c r="AB36" s="14"/>
      <c r="AC36" s="14"/>
      <c r="AD36" s="14"/>
      <c r="AE36" s="14"/>
      <c r="AF36" s="14"/>
      <c r="AG36" s="14"/>
      <c r="AH36" s="63">
        <f>SUM($AH18:$AH34)</f>
        <v>5500</v>
      </c>
      <c r="AI36" s="63"/>
      <c r="AJ36" s="171"/>
      <c r="AK36" s="14"/>
      <c r="AL36" s="14"/>
      <c r="AM36" s="14"/>
      <c r="AN36" s="14"/>
      <c r="AO36" s="14"/>
      <c r="AP36" s="14"/>
      <c r="AQ36" s="14"/>
      <c r="AR36" s="63">
        <f>SUM($AR18:$AR34)</f>
        <v>5500</v>
      </c>
      <c r="AS36" s="63"/>
      <c r="AT36" s="171"/>
      <c r="AU36" s="14"/>
      <c r="AV36" s="14"/>
      <c r="AW36" s="14"/>
      <c r="AX36" s="227" t="s">
        <v>308</v>
      </c>
      <c r="AY36" s="276" t="s">
        <v>309</v>
      </c>
      <c r="AZ36" s="276"/>
      <c r="BA36" s="14"/>
      <c r="BB36" s="63">
        <f>SUM($BB18:$BB34)</f>
        <v>20500</v>
      </c>
      <c r="BC36" s="63"/>
      <c r="BD36" s="171"/>
      <c r="BE36" s="14"/>
      <c r="BF36" s="14"/>
      <c r="BG36" s="14"/>
      <c r="BH36" s="14"/>
      <c r="BI36" s="14"/>
      <c r="BJ36" s="14"/>
      <c r="BK36" s="14"/>
      <c r="BL36" s="63">
        <f>SUM($BL18:$BL34)</f>
        <v>5500</v>
      </c>
      <c r="BM36" s="63"/>
      <c r="BN36" s="171"/>
      <c r="BO36" s="14"/>
      <c r="BP36" s="14"/>
      <c r="BQ36" s="14"/>
      <c r="BR36" s="14"/>
      <c r="BS36" s="14"/>
      <c r="BT36" s="14"/>
      <c r="BU36" s="14"/>
      <c r="BV36" s="63">
        <f>SUM($BV18:$BV34)</f>
        <v>5500</v>
      </c>
      <c r="BW36" s="63"/>
      <c r="BX36" s="171"/>
      <c r="BY36" s="14"/>
      <c r="BZ36" s="14"/>
      <c r="CA36" s="14"/>
      <c r="CB36" s="14"/>
      <c r="CC36" s="14"/>
      <c r="CD36" s="14"/>
      <c r="CE36" s="14"/>
      <c r="CF36" s="63">
        <f>SUM($CF18:$CF34)</f>
        <v>8500</v>
      </c>
      <c r="CG36" s="63"/>
      <c r="CH36" s="171"/>
      <c r="CI36" s="14"/>
      <c r="CJ36" s="14"/>
      <c r="CK36" s="14"/>
      <c r="CL36" s="227" t="s">
        <v>308</v>
      </c>
      <c r="CM36" s="276" t="s">
        <v>309</v>
      </c>
      <c r="CN36" s="276"/>
      <c r="CO36" s="14"/>
      <c r="CP36" s="63">
        <f>SUM($CP18:$CP34)</f>
        <v>9500</v>
      </c>
      <c r="CQ36" s="63"/>
      <c r="CR36" s="171"/>
      <c r="CS36" s="14"/>
      <c r="CT36" s="14"/>
      <c r="CU36" s="14"/>
      <c r="CV36" s="14"/>
      <c r="CW36" s="14"/>
      <c r="CX36" s="14"/>
      <c r="CY36" s="14"/>
      <c r="CZ36" s="63">
        <f>SUM($CZ18:$CZ34)</f>
        <v>8500</v>
      </c>
      <c r="DA36" s="63"/>
      <c r="DB36" s="171"/>
      <c r="DC36" s="14"/>
      <c r="DD36" s="14"/>
      <c r="DE36" s="14"/>
      <c r="DF36" s="14"/>
      <c r="DG36" s="14"/>
      <c r="DH36" s="14"/>
      <c r="DI36" s="14"/>
      <c r="DJ36" s="63">
        <f>SUM($DJ18:$DJ34)</f>
        <v>8000</v>
      </c>
      <c r="DK36" s="63"/>
      <c r="DL36" s="171"/>
      <c r="DM36" s="14"/>
      <c r="DN36" s="14"/>
      <c r="DO36" s="14"/>
      <c r="DP36" s="14"/>
      <c r="DQ36" s="14"/>
      <c r="DR36" s="14"/>
      <c r="DS36" s="14"/>
      <c r="DT36" s="63">
        <f>SUM($DT18:$DT34)</f>
        <v>0</v>
      </c>
      <c r="DU36" s="63"/>
      <c r="DV36" s="171"/>
      <c r="DW36" s="14"/>
      <c r="DX36" s="14"/>
      <c r="DY36" s="14"/>
      <c r="DZ36" s="115">
        <f>N36+X36+AH36+AR36+BB36+BL36+BV36+CF36+CP36+CZ36+DJ36+DT36</f>
        <v>77000</v>
      </c>
      <c r="EA36" s="14"/>
      <c r="EB36" s="177">
        <f>SUM($EB18:$EB34)</f>
        <v>77000</v>
      </c>
      <c r="EC36" s="63">
        <f>SUM(EC18:EC35)</f>
        <v>0</v>
      </c>
      <c r="ED36" s="63">
        <f>SUM(ED18:ED34)</f>
        <v>77000</v>
      </c>
      <c r="EE36" s="14"/>
      <c r="EF36" s="14"/>
      <c r="EG36" s="14"/>
      <c r="EH36" s="14"/>
      <c r="EI36" s="139"/>
    </row>
    <row r="38" spans="2:154" ht="22.5" customHeight="1">
      <c r="B38" s="16" t="s">
        <v>144</v>
      </c>
      <c r="C38" s="16"/>
      <c r="D38" s="17"/>
      <c r="E38" s="17"/>
      <c r="F38" s="17"/>
      <c r="G38" s="17"/>
      <c r="H38" s="17"/>
      <c r="I38" s="17"/>
      <c r="J38" s="17"/>
      <c r="K38" s="17"/>
      <c r="L38" s="17"/>
      <c r="M38" s="17"/>
      <c r="N38" s="65"/>
      <c r="O38" s="65"/>
      <c r="P38" s="65"/>
      <c r="Q38" s="93"/>
      <c r="R38" s="93"/>
      <c r="S38" s="93"/>
      <c r="T38" s="94"/>
      <c r="U38" s="94"/>
      <c r="V38" s="94"/>
      <c r="W38" s="95"/>
      <c r="X38" s="96"/>
      <c r="Y38" s="96"/>
      <c r="Z38" s="96"/>
      <c r="AA38" s="99"/>
      <c r="AB38" s="99"/>
      <c r="AC38" s="99"/>
      <c r="AD38" s="95"/>
      <c r="AE38" s="95"/>
      <c r="AF38" s="95"/>
      <c r="AG38" s="95"/>
      <c r="AH38" s="96"/>
      <c r="AI38" s="96"/>
      <c r="AJ38" s="96"/>
      <c r="AK38" s="95"/>
      <c r="AL38" s="95"/>
      <c r="AM38" s="95"/>
      <c r="AN38" s="95"/>
      <c r="AO38" s="95"/>
      <c r="AP38" s="95"/>
      <c r="AQ38" s="95"/>
      <c r="AR38" s="96"/>
      <c r="AS38" s="96"/>
      <c r="AT38" s="96"/>
      <c r="AU38" s="99"/>
      <c r="AV38" s="99"/>
      <c r="AW38" s="99"/>
      <c r="AX38" s="95"/>
      <c r="AY38" s="95"/>
      <c r="AZ38" s="95"/>
      <c r="BA38" s="95"/>
      <c r="BB38" s="96"/>
      <c r="BC38" s="96"/>
      <c r="BD38" s="96"/>
      <c r="BE38" s="99"/>
      <c r="BF38" s="99"/>
      <c r="BG38" s="99"/>
      <c r="BH38" s="95"/>
      <c r="BI38" s="95"/>
      <c r="BJ38" s="95"/>
      <c r="BK38" s="95"/>
      <c r="BL38" s="96"/>
      <c r="BM38" s="96"/>
      <c r="BN38" s="96"/>
      <c r="BO38" s="99"/>
      <c r="BP38" s="99"/>
      <c r="BQ38" s="99"/>
      <c r="BR38" s="95"/>
      <c r="BS38" s="95"/>
      <c r="BT38" s="99"/>
      <c r="BU38" s="99"/>
      <c r="BV38" s="95"/>
      <c r="BW38" s="95"/>
      <c r="BX38" s="95"/>
      <c r="BY38" s="95"/>
      <c r="BZ38" s="95"/>
      <c r="CA38" s="95"/>
      <c r="CB38" s="95"/>
      <c r="CC38" s="96"/>
      <c r="CD38" s="99"/>
      <c r="CE38" s="99"/>
      <c r="CF38" s="95"/>
      <c r="CG38" s="95"/>
      <c r="CH38" s="95"/>
      <c r="CI38" s="95"/>
      <c r="CJ38" s="95"/>
      <c r="CK38" s="95"/>
      <c r="CL38" s="95"/>
      <c r="CM38" s="96"/>
      <c r="CN38" s="99"/>
      <c r="CO38" s="99"/>
      <c r="CP38" s="95"/>
      <c r="CQ38" s="95"/>
      <c r="CR38" s="95"/>
      <c r="CS38" s="95"/>
      <c r="CT38" s="95"/>
      <c r="CU38" s="95"/>
      <c r="CV38" s="95"/>
      <c r="CW38" s="96"/>
      <c r="CX38" s="99"/>
      <c r="CY38" s="99"/>
      <c r="CZ38" s="95"/>
      <c r="DA38" s="95"/>
      <c r="DB38" s="95"/>
      <c r="DC38" s="95"/>
      <c r="DD38" s="95"/>
      <c r="DE38" s="95"/>
      <c r="DF38" s="95"/>
      <c r="DG38" s="96"/>
      <c r="DH38" s="99"/>
      <c r="DI38" s="99"/>
      <c r="DJ38" s="95"/>
      <c r="DK38" s="95"/>
      <c r="DL38" s="95"/>
      <c r="DM38" s="95"/>
      <c r="DN38" s="95"/>
      <c r="DO38" s="95"/>
      <c r="DP38" s="95"/>
      <c r="DQ38" s="96"/>
      <c r="DR38" s="99"/>
      <c r="DS38" s="99"/>
      <c r="DT38" s="95"/>
      <c r="DU38" s="95"/>
      <c r="DV38" s="95"/>
      <c r="DW38" s="95"/>
      <c r="DX38" s="95"/>
      <c r="DY38" s="95"/>
      <c r="DZ38" s="95"/>
    </row>
    <row r="40" spans="2:154">
      <c r="B40" s="18"/>
      <c r="C40" s="19"/>
      <c r="D40" s="19"/>
      <c r="E40" s="19"/>
      <c r="F40" s="19"/>
      <c r="G40" s="19"/>
      <c r="H40" s="19"/>
      <c r="I40" s="19"/>
      <c r="J40" s="19"/>
      <c r="K40" s="66"/>
      <c r="L40" s="66"/>
      <c r="M40" s="67"/>
      <c r="N40" s="67"/>
      <c r="O40" s="67"/>
      <c r="P40" s="67"/>
      <c r="Q40" s="67"/>
      <c r="R40" s="67"/>
      <c r="S40" s="67"/>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40"/>
    </row>
    <row r="41" spans="2:154" ht="27" customHeight="1">
      <c r="B41" s="378" t="s">
        <v>49</v>
      </c>
      <c r="C41" s="379"/>
      <c r="D41" s="379"/>
      <c r="E41" s="379"/>
      <c r="F41" s="379"/>
      <c r="G41" s="379" t="s">
        <v>50</v>
      </c>
      <c r="H41" s="379"/>
      <c r="I41" s="379"/>
      <c r="J41" s="379"/>
      <c r="K41" s="379"/>
      <c r="L41" s="68" t="s">
        <v>145</v>
      </c>
      <c r="M41" s="69"/>
      <c r="N41" s="70"/>
      <c r="O41" s="70"/>
      <c r="P41" s="70"/>
      <c r="Q41" s="97"/>
      <c r="R41" s="97"/>
      <c r="S41" s="97"/>
      <c r="T41" s="97"/>
      <c r="U41" s="97"/>
      <c r="V41" s="69"/>
      <c r="W41" s="70"/>
      <c r="X41" s="69"/>
      <c r="Y41" s="69"/>
      <c r="Z41" s="69"/>
      <c r="AA41" s="97"/>
      <c r="AB41" s="97"/>
      <c r="AC41" s="97"/>
      <c r="AD41" s="97"/>
      <c r="AE41" s="97"/>
      <c r="AF41" s="70"/>
      <c r="AG41" s="69"/>
      <c r="AH41" s="69"/>
      <c r="AI41" s="69"/>
      <c r="AJ41" s="69"/>
      <c r="AK41" s="97"/>
      <c r="AL41" s="97"/>
      <c r="AM41" s="97"/>
      <c r="AN41" s="97"/>
      <c r="AO41" s="97"/>
      <c r="AP41" s="69"/>
      <c r="AQ41" s="69"/>
      <c r="AR41" s="69"/>
      <c r="AS41" s="69"/>
      <c r="AT41" s="69"/>
      <c r="AU41" s="97"/>
      <c r="AV41" s="97"/>
      <c r="AW41" s="97"/>
      <c r="AX41" s="97"/>
      <c r="AY41" s="97"/>
      <c r="AZ41" s="69"/>
      <c r="BA41" s="69"/>
      <c r="BB41" s="69"/>
      <c r="BC41" s="69"/>
      <c r="BD41" s="69"/>
      <c r="BE41" s="97"/>
      <c r="BF41" s="97"/>
      <c r="BG41" s="97"/>
      <c r="BH41" s="97"/>
      <c r="BI41" s="97"/>
      <c r="BJ41" s="69"/>
      <c r="BK41" s="69"/>
      <c r="BL41" s="69"/>
      <c r="BM41" s="69"/>
      <c r="BN41" s="69"/>
      <c r="BO41" s="97"/>
      <c r="BP41" s="97"/>
      <c r="BQ41" s="97"/>
      <c r="BR41" s="97"/>
      <c r="BS41" s="97"/>
      <c r="BT41" s="69"/>
      <c r="BU41" s="69"/>
      <c r="BV41" s="69"/>
      <c r="BW41" s="69"/>
      <c r="BX41" s="69"/>
      <c r="BY41" s="97"/>
      <c r="BZ41" s="97"/>
      <c r="CA41" s="97"/>
      <c r="CB41" s="97"/>
      <c r="CC41" s="97"/>
      <c r="CD41" s="69"/>
      <c r="CE41" s="69"/>
      <c r="CF41" s="69"/>
      <c r="CG41" s="69"/>
      <c r="CH41" s="69"/>
      <c r="CI41" s="97"/>
      <c r="CJ41" s="97"/>
      <c r="CK41" s="97"/>
      <c r="CL41" s="97"/>
      <c r="CM41" s="97"/>
      <c r="CN41" s="69"/>
      <c r="CO41" s="69"/>
      <c r="CP41" s="69"/>
      <c r="CQ41" s="69"/>
      <c r="CR41" s="69"/>
      <c r="CS41" s="97"/>
      <c r="CT41" s="97"/>
      <c r="CU41" s="97"/>
      <c r="CV41" s="97"/>
      <c r="CW41" s="97"/>
      <c r="CX41" s="69"/>
      <c r="CY41" s="69"/>
      <c r="CZ41" s="69"/>
      <c r="DA41" s="69"/>
      <c r="DB41" s="69"/>
      <c r="DC41" s="97"/>
      <c r="DD41" s="97"/>
      <c r="DE41" s="97"/>
      <c r="DF41" s="97"/>
      <c r="DG41" s="97"/>
      <c r="DH41" s="69"/>
      <c r="DI41" s="69"/>
      <c r="DJ41" s="69"/>
      <c r="DK41" s="69"/>
      <c r="DL41" s="69"/>
      <c r="DM41" s="97"/>
      <c r="DN41" s="97"/>
      <c r="DO41" s="97"/>
      <c r="DP41" s="97"/>
      <c r="DQ41" s="97"/>
      <c r="DR41" s="69"/>
      <c r="DS41" s="69"/>
      <c r="DT41" s="69"/>
      <c r="DU41" s="69"/>
      <c r="DV41" s="69"/>
      <c r="DW41" s="97"/>
      <c r="DX41" s="97"/>
      <c r="DY41" s="97"/>
      <c r="DZ41" s="97"/>
      <c r="EA41" s="97"/>
      <c r="EB41" s="69"/>
      <c r="EC41" s="69"/>
      <c r="ED41" s="69"/>
      <c r="EE41" s="69"/>
      <c r="EF41" s="69"/>
      <c r="EG41" s="69"/>
      <c r="EH41" s="69"/>
      <c r="EI41" s="141"/>
    </row>
    <row r="42" spans="2:154" ht="15.75" customHeight="1">
      <c r="B42" s="20"/>
      <c r="C42" s="380" t="s">
        <v>51</v>
      </c>
      <c r="D42" s="380"/>
      <c r="E42" s="380"/>
      <c r="H42" s="380" t="s">
        <v>52</v>
      </c>
      <c r="I42" s="380"/>
      <c r="J42" s="68"/>
      <c r="K42" s="68"/>
      <c r="L42" s="68"/>
      <c r="M42" s="71"/>
      <c r="N42" s="72"/>
      <c r="O42" s="72"/>
      <c r="P42" s="72"/>
      <c r="Q42" s="341"/>
      <c r="R42" s="341"/>
      <c r="S42" s="341"/>
      <c r="T42" s="341"/>
      <c r="U42" s="341"/>
      <c r="V42" s="69"/>
      <c r="W42" s="69"/>
      <c r="X42" s="69"/>
      <c r="Y42" s="69"/>
      <c r="Z42" s="69"/>
      <c r="AA42" s="341"/>
      <c r="AB42" s="341"/>
      <c r="AC42" s="341"/>
      <c r="AD42" s="341"/>
      <c r="AE42" s="341"/>
      <c r="AF42" s="69"/>
      <c r="AG42" s="69"/>
      <c r="AH42" s="69"/>
      <c r="AI42" s="69"/>
      <c r="AJ42" s="69"/>
      <c r="AK42" s="341"/>
      <c r="AL42" s="341"/>
      <c r="AM42" s="341"/>
      <c r="AN42" s="341"/>
      <c r="AO42" s="341"/>
      <c r="AP42" s="69"/>
      <c r="AQ42" s="69"/>
      <c r="AR42" s="69"/>
      <c r="AS42" s="69"/>
      <c r="AT42" s="69"/>
      <c r="AU42" s="341"/>
      <c r="AV42" s="341"/>
      <c r="AW42" s="341"/>
      <c r="AX42" s="341"/>
      <c r="AY42" s="341"/>
      <c r="AZ42" s="69"/>
      <c r="BA42" s="69"/>
      <c r="BB42" s="69"/>
      <c r="BC42" s="69"/>
      <c r="BD42" s="69"/>
      <c r="BE42" s="341"/>
      <c r="BF42" s="341"/>
      <c r="BG42" s="341"/>
      <c r="BH42" s="341"/>
      <c r="BI42" s="341"/>
      <c r="BJ42" s="69"/>
      <c r="BK42" s="69"/>
      <c r="BL42" s="69"/>
      <c r="BM42" s="69"/>
      <c r="BN42" s="69"/>
      <c r="BO42" s="341"/>
      <c r="BP42" s="341"/>
      <c r="BQ42" s="341"/>
      <c r="BR42" s="341"/>
      <c r="BS42" s="341"/>
      <c r="BT42" s="69"/>
      <c r="BU42" s="69"/>
      <c r="BV42" s="69"/>
      <c r="BW42" s="69"/>
      <c r="BX42" s="69"/>
      <c r="BY42" s="341"/>
      <c r="BZ42" s="341"/>
      <c r="CA42" s="341"/>
      <c r="CB42" s="341"/>
      <c r="CC42" s="341"/>
      <c r="CD42" s="69"/>
      <c r="CE42" s="69"/>
      <c r="CF42" s="69"/>
      <c r="CG42" s="69"/>
      <c r="CH42" s="69"/>
      <c r="CI42" s="341"/>
      <c r="CJ42" s="341"/>
      <c r="CK42" s="341"/>
      <c r="CL42" s="341"/>
      <c r="CM42" s="341"/>
      <c r="CN42" s="69"/>
      <c r="CO42" s="69"/>
      <c r="CP42" s="69"/>
      <c r="CQ42" s="69"/>
      <c r="CR42" s="69"/>
      <c r="CS42" s="341"/>
      <c r="CT42" s="341"/>
      <c r="CU42" s="341"/>
      <c r="CV42" s="341"/>
      <c r="CW42" s="341"/>
      <c r="CX42" s="69"/>
      <c r="CY42" s="69"/>
      <c r="CZ42" s="69"/>
      <c r="DA42" s="69"/>
      <c r="DB42" s="69"/>
      <c r="DC42" s="341"/>
      <c r="DD42" s="341"/>
      <c r="DE42" s="341"/>
      <c r="DF42" s="341"/>
      <c r="DG42" s="341"/>
      <c r="DH42" s="69"/>
      <c r="DI42" s="69"/>
      <c r="DJ42" s="69"/>
      <c r="DK42" s="69"/>
      <c r="DL42" s="69"/>
      <c r="DM42" s="341"/>
      <c r="DN42" s="341"/>
      <c r="DO42" s="341"/>
      <c r="DP42" s="341"/>
      <c r="DQ42" s="341"/>
      <c r="DR42" s="69"/>
      <c r="DS42" s="69"/>
      <c r="DT42" s="69"/>
      <c r="DU42" s="69"/>
      <c r="DV42" s="69"/>
      <c r="DW42" s="341"/>
      <c r="DX42" s="341"/>
      <c r="DY42" s="341"/>
      <c r="DZ42" s="341"/>
      <c r="EA42" s="341"/>
      <c r="EB42" s="69"/>
      <c r="EC42" s="69"/>
      <c r="ED42" s="69"/>
      <c r="EE42" s="69"/>
      <c r="EF42" s="69"/>
      <c r="EG42" s="69"/>
      <c r="EH42" s="69"/>
      <c r="EI42" s="141"/>
    </row>
    <row r="43" spans="2:154" ht="27" customHeight="1">
      <c r="B43" s="20"/>
      <c r="C43" s="380"/>
      <c r="D43" s="380"/>
      <c r="E43" s="380"/>
      <c r="F43" s="21"/>
      <c r="G43" s="22"/>
      <c r="H43" s="380"/>
      <c r="I43" s="380"/>
      <c r="J43" s="69"/>
      <c r="K43" s="73"/>
      <c r="L43" s="73"/>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141"/>
    </row>
    <row r="44" spans="2:154" ht="27" customHeight="1">
      <c r="B44" s="342"/>
      <c r="C44" s="343"/>
      <c r="D44" s="343"/>
      <c r="E44" s="343"/>
      <c r="F44" s="343"/>
      <c r="G44" s="343"/>
      <c r="H44" s="343"/>
      <c r="I44" s="343"/>
      <c r="J44" s="343"/>
      <c r="K44" s="343"/>
      <c r="L44" s="68" t="s">
        <v>146</v>
      </c>
      <c r="M44" s="69"/>
      <c r="N44" s="70"/>
      <c r="O44" s="70"/>
      <c r="P44" s="70"/>
      <c r="Q44" s="97"/>
      <c r="R44" s="97"/>
      <c r="S44" s="97"/>
      <c r="T44" s="97"/>
      <c r="U44" s="97"/>
      <c r="V44" s="69"/>
      <c r="W44" s="70"/>
      <c r="X44" s="69"/>
      <c r="Y44" s="69"/>
      <c r="Z44" s="69"/>
      <c r="AA44" s="97"/>
      <c r="AB44" s="97"/>
      <c r="AC44" s="97"/>
      <c r="AD44" s="97"/>
      <c r="AE44" s="97"/>
      <c r="AF44" s="70"/>
      <c r="AG44" s="69"/>
      <c r="AH44" s="69"/>
      <c r="AI44" s="69"/>
      <c r="AJ44" s="69"/>
      <c r="AK44" s="97"/>
      <c r="AL44" s="97"/>
      <c r="AM44" s="97"/>
      <c r="AN44" s="97"/>
      <c r="AO44" s="97"/>
      <c r="AP44" s="69"/>
      <c r="AQ44" s="69"/>
      <c r="AR44" s="69"/>
      <c r="AS44" s="69"/>
      <c r="AT44" s="69"/>
      <c r="AU44" s="97"/>
      <c r="AV44" s="97"/>
      <c r="AW44" s="97"/>
      <c r="AX44" s="97"/>
      <c r="AY44" s="97"/>
      <c r="AZ44" s="69"/>
      <c r="BA44" s="69"/>
      <c r="BB44" s="69"/>
      <c r="BC44" s="69"/>
      <c r="BD44" s="69"/>
      <c r="BE44" s="97"/>
      <c r="BF44" s="97"/>
      <c r="BG44" s="97"/>
      <c r="BH44" s="97"/>
      <c r="BI44" s="97"/>
      <c r="BJ44" s="69"/>
      <c r="BK44" s="69"/>
      <c r="BL44" s="69"/>
      <c r="BM44" s="69"/>
      <c r="BN44" s="69"/>
      <c r="BO44" s="97"/>
      <c r="BP44" s="97"/>
      <c r="BQ44" s="97"/>
      <c r="BR44" s="97"/>
      <c r="BS44" s="97"/>
      <c r="BT44" s="69"/>
      <c r="BU44" s="69"/>
      <c r="BV44" s="69"/>
      <c r="BW44" s="69"/>
      <c r="BX44" s="69"/>
      <c r="BY44" s="97"/>
      <c r="BZ44" s="97"/>
      <c r="CA44" s="97"/>
      <c r="CB44" s="97"/>
      <c r="CC44" s="97"/>
      <c r="CD44" s="69"/>
      <c r="CE44" s="69"/>
      <c r="CF44" s="69"/>
      <c r="CG44" s="69"/>
      <c r="CH44" s="69"/>
      <c r="CI44" s="97"/>
      <c r="CJ44" s="97"/>
      <c r="CK44" s="97"/>
      <c r="CL44" s="97"/>
      <c r="CM44" s="97"/>
      <c r="CN44" s="69"/>
      <c r="CO44" s="69"/>
      <c r="CP44" s="69"/>
      <c r="CQ44" s="69"/>
      <c r="CR44" s="69"/>
      <c r="CS44" s="97"/>
      <c r="CT44" s="97"/>
      <c r="CU44" s="97"/>
      <c r="CV44" s="97"/>
      <c r="CW44" s="97"/>
      <c r="CX44" s="69"/>
      <c r="CY44" s="69"/>
      <c r="CZ44" s="69"/>
      <c r="DA44" s="69"/>
      <c r="DB44" s="69"/>
      <c r="DC44" s="97"/>
      <c r="DD44" s="97"/>
      <c r="DE44" s="97"/>
      <c r="DF44" s="97"/>
      <c r="DG44" s="97"/>
      <c r="DH44" s="69"/>
      <c r="DI44" s="69"/>
      <c r="DJ44" s="69"/>
      <c r="DK44" s="69"/>
      <c r="DL44" s="69"/>
      <c r="DM44" s="97"/>
      <c r="DN44" s="97"/>
      <c r="DO44" s="97"/>
      <c r="DP44" s="97"/>
      <c r="DQ44" s="97"/>
      <c r="DR44" s="69"/>
      <c r="DS44" s="69"/>
      <c r="DT44" s="69"/>
      <c r="DU44" s="69"/>
      <c r="DV44" s="69"/>
      <c r="DW44" s="97"/>
      <c r="DX44" s="97"/>
      <c r="DY44" s="97"/>
      <c r="DZ44" s="97"/>
      <c r="EA44" s="97"/>
      <c r="EB44" s="69"/>
      <c r="EC44" s="69"/>
      <c r="ED44" s="69"/>
      <c r="EE44" s="69"/>
      <c r="EF44" s="69"/>
      <c r="EG44" s="69"/>
      <c r="EH44" s="69"/>
      <c r="EI44" s="141"/>
    </row>
    <row r="45" spans="2:154" ht="34.5" customHeight="1">
      <c r="B45" s="344"/>
      <c r="C45" s="345"/>
      <c r="D45" s="345"/>
      <c r="E45" s="345"/>
      <c r="F45" s="345"/>
      <c r="G45" s="345"/>
      <c r="H45" s="345"/>
      <c r="I45" s="345"/>
      <c r="J45" s="345"/>
      <c r="K45" s="345"/>
      <c r="L45" s="74"/>
      <c r="M45" s="75"/>
      <c r="N45" s="75"/>
      <c r="O45" s="75"/>
      <c r="P45" s="75"/>
      <c r="Q45" s="346"/>
      <c r="R45" s="346"/>
      <c r="S45" s="346"/>
      <c r="T45" s="346"/>
      <c r="U45" s="346"/>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142"/>
    </row>
  </sheetData>
  <mergeCells count="197">
    <mergeCell ref="BH31:BH32"/>
    <mergeCell ref="BR31:BR32"/>
    <mergeCell ref="CB31:CB32"/>
    <mergeCell ref="CL31:CL32"/>
    <mergeCell ref="CV31:CV32"/>
    <mergeCell ref="DF31:DF32"/>
    <mergeCell ref="DP31:DP32"/>
    <mergeCell ref="DZ31:DZ32"/>
    <mergeCell ref="BH18:BH19"/>
    <mergeCell ref="BR18:BR19"/>
    <mergeCell ref="BR22:BR23"/>
    <mergeCell ref="BH22:BH23"/>
    <mergeCell ref="CU12:DC12"/>
    <mergeCell ref="DE12:DM12"/>
    <mergeCell ref="DO12:DW12"/>
    <mergeCell ref="DY12:EF12"/>
    <mergeCell ref="AM3:AU3"/>
    <mergeCell ref="AM4:AU4"/>
    <mergeCell ref="AM5:AU5"/>
    <mergeCell ref="AM6:AU6"/>
    <mergeCell ref="B7:U7"/>
    <mergeCell ref="B8:U8"/>
    <mergeCell ref="J12:U12"/>
    <mergeCell ref="V12:AE12"/>
    <mergeCell ref="AF12:AO12"/>
    <mergeCell ref="AP12:AY12"/>
    <mergeCell ref="EG12:EI12"/>
    <mergeCell ref="L13:S13"/>
    <mergeCell ref="X13:AC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AZ12:BI12"/>
    <mergeCell ref="BJ12:BS12"/>
    <mergeCell ref="BT12:BY12"/>
    <mergeCell ref="CA12:CI12"/>
    <mergeCell ref="CK12:CS12"/>
    <mergeCell ref="N16:P16"/>
    <mergeCell ref="Q16:S16"/>
    <mergeCell ref="X16:Z16"/>
    <mergeCell ref="AA16:AC16"/>
    <mergeCell ref="AH16:AJ16"/>
    <mergeCell ref="AK16:AM16"/>
    <mergeCell ref="AR16:AT16"/>
    <mergeCell ref="AU16:AW16"/>
    <mergeCell ref="BB16:BD16"/>
    <mergeCell ref="AO16:AO17"/>
    <mergeCell ref="AP16:AP17"/>
    <mergeCell ref="AQ16:AQ17"/>
    <mergeCell ref="AX16:AX17"/>
    <mergeCell ref="AY16:AY17"/>
    <mergeCell ref="AZ16:AZ17"/>
    <mergeCell ref="BA16:BA17"/>
    <mergeCell ref="BE16:BG16"/>
    <mergeCell ref="BL16:BN16"/>
    <mergeCell ref="BO16:BQ16"/>
    <mergeCell ref="BV16:BX16"/>
    <mergeCell ref="BY16:CA16"/>
    <mergeCell ref="CF16:CH16"/>
    <mergeCell ref="CI16:CK16"/>
    <mergeCell ref="CP16:CR16"/>
    <mergeCell ref="CS16:CU16"/>
    <mergeCell ref="BH16:BH17"/>
    <mergeCell ref="BI16:BI17"/>
    <mergeCell ref="BJ16:BJ17"/>
    <mergeCell ref="BK16:BK17"/>
    <mergeCell ref="BR16:BR17"/>
    <mergeCell ref="BS16:BS17"/>
    <mergeCell ref="BT16:BT17"/>
    <mergeCell ref="BU16:BU17"/>
    <mergeCell ref="CB16:CB17"/>
    <mergeCell ref="CC16:CC17"/>
    <mergeCell ref="CD16:CD17"/>
    <mergeCell ref="CE16:CE17"/>
    <mergeCell ref="CL16:CL17"/>
    <mergeCell ref="CM16:CM17"/>
    <mergeCell ref="CN16:CN17"/>
    <mergeCell ref="CZ16:DB16"/>
    <mergeCell ref="DC16:DE16"/>
    <mergeCell ref="DJ16:DL16"/>
    <mergeCell ref="DM16:DO16"/>
    <mergeCell ref="DT16:DV16"/>
    <mergeCell ref="DW16:DY16"/>
    <mergeCell ref="E18:G18"/>
    <mergeCell ref="E19:G19"/>
    <mergeCell ref="E20:G20"/>
    <mergeCell ref="H15:H17"/>
    <mergeCell ref="I15:I17"/>
    <mergeCell ref="J16:J17"/>
    <mergeCell ref="K16:K17"/>
    <mergeCell ref="L16:L17"/>
    <mergeCell ref="M16:M17"/>
    <mergeCell ref="T16:T17"/>
    <mergeCell ref="U16:U17"/>
    <mergeCell ref="V16:V17"/>
    <mergeCell ref="W16:W17"/>
    <mergeCell ref="AD16:AD17"/>
    <mergeCell ref="AE16:AE17"/>
    <mergeCell ref="AF16:AF17"/>
    <mergeCell ref="AG16:AG17"/>
    <mergeCell ref="AN16:AN17"/>
    <mergeCell ref="AN31:AN32"/>
    <mergeCell ref="AX31:AX32"/>
    <mergeCell ref="D21:G21"/>
    <mergeCell ref="E22:G22"/>
    <mergeCell ref="E23:G23"/>
    <mergeCell ref="E24:G24"/>
    <mergeCell ref="E25:G25"/>
    <mergeCell ref="E27:G27"/>
    <mergeCell ref="E28:G28"/>
    <mergeCell ref="E29:G29"/>
    <mergeCell ref="E26:G26"/>
    <mergeCell ref="B45:F45"/>
    <mergeCell ref="G45:K45"/>
    <mergeCell ref="Q45:U45"/>
    <mergeCell ref="B18:B21"/>
    <mergeCell ref="B22:B26"/>
    <mergeCell ref="B27:B30"/>
    <mergeCell ref="B31:B34"/>
    <mergeCell ref="C18:C21"/>
    <mergeCell ref="C22:C26"/>
    <mergeCell ref="C27:C30"/>
    <mergeCell ref="C31:C34"/>
    <mergeCell ref="H18:H20"/>
    <mergeCell ref="H22:H25"/>
    <mergeCell ref="I18:I20"/>
    <mergeCell ref="I22:I25"/>
    <mergeCell ref="D30:G30"/>
    <mergeCell ref="E31:G31"/>
    <mergeCell ref="E32:G32"/>
    <mergeCell ref="E33:G33"/>
    <mergeCell ref="D34:G34"/>
    <mergeCell ref="D36:G36"/>
    <mergeCell ref="B41:F41"/>
    <mergeCell ref="G41:K41"/>
    <mergeCell ref="Q42:U42"/>
    <mergeCell ref="CX16:CX17"/>
    <mergeCell ref="CY16:CY17"/>
    <mergeCell ref="DF16:DF17"/>
    <mergeCell ref="DG16:DG17"/>
    <mergeCell ref="DH16:DH17"/>
    <mergeCell ref="DI16:DI17"/>
    <mergeCell ref="DM42:DQ42"/>
    <mergeCell ref="DW42:EA42"/>
    <mergeCell ref="B44:F44"/>
    <mergeCell ref="G44:K44"/>
    <mergeCell ref="AD23:AD24"/>
    <mergeCell ref="CS42:CW42"/>
    <mergeCell ref="DC42:DG42"/>
    <mergeCell ref="C42:E43"/>
    <mergeCell ref="H42:I43"/>
    <mergeCell ref="AA42:AE42"/>
    <mergeCell ref="AK42:AO42"/>
    <mergeCell ref="AU42:AY42"/>
    <mergeCell ref="BE42:BI42"/>
    <mergeCell ref="BO42:BS42"/>
    <mergeCell ref="BY42:CC42"/>
    <mergeCell ref="CI42:CM42"/>
    <mergeCell ref="T31:T32"/>
    <mergeCell ref="AD31:AD32"/>
    <mergeCell ref="AY36:AZ36"/>
    <mergeCell ref="CM36:CN36"/>
    <mergeCell ref="EE16:EE17"/>
    <mergeCell ref="EF16:EF17"/>
    <mergeCell ref="D15:G17"/>
    <mergeCell ref="B15:C17"/>
    <mergeCell ref="B3:F6"/>
    <mergeCell ref="B10:G11"/>
    <mergeCell ref="G3:I6"/>
    <mergeCell ref="J10:EI11"/>
    <mergeCell ref="J3:AL6"/>
    <mergeCell ref="B12:I13"/>
    <mergeCell ref="DP16:DP17"/>
    <mergeCell ref="DQ16:DQ17"/>
    <mergeCell ref="DR16:DR17"/>
    <mergeCell ref="DS16:DS17"/>
    <mergeCell ref="DZ16:DZ17"/>
    <mergeCell ref="EA16:EA17"/>
    <mergeCell ref="EB16:EB17"/>
    <mergeCell ref="EC16:EC17"/>
    <mergeCell ref="ED16:ED17"/>
    <mergeCell ref="CO16:CO17"/>
    <mergeCell ref="CV16:CV17"/>
    <mergeCell ref="CW16:CW17"/>
  </mergeCells>
  <pageMargins left="0.235416666666667" right="0.235416666666667" top="0.235416666666667" bottom="0.196527777777778" header="0.15625" footer="0.118055555555556"/>
  <pageSetup scale="9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X42"/>
  <sheetViews>
    <sheetView topLeftCell="A15" zoomScale="80" zoomScaleNormal="80" workbookViewId="0">
      <pane xSplit="13995" ySplit="1320" topLeftCell="CI13" activePane="bottomRight"/>
      <selection activeCell="A5" sqref="A1:XFD1048576"/>
      <selection pane="topRight" activeCell="K15" sqref="K15"/>
      <selection pane="bottomLeft" activeCell="C18" sqref="C18:C22"/>
      <selection pane="bottomRight" activeCell="CL33" sqref="CL33"/>
    </sheetView>
  </sheetViews>
  <sheetFormatPr baseColWidth="10" defaultColWidth="11.42578125" defaultRowHeight="15"/>
  <cols>
    <col min="2" max="2" width="9.140625" customWidth="1"/>
    <col min="3" max="3" width="18" customWidth="1"/>
    <col min="4" max="4" width="8.42578125" customWidth="1"/>
    <col min="7" max="7" width="33.42578125" customWidth="1"/>
    <col min="8" max="8" width="18.85546875" customWidth="1"/>
    <col min="9" max="9" width="17.42578125" customWidth="1"/>
    <col min="14" max="16" width="17.42578125" customWidth="1"/>
    <col min="20" max="20" width="14.42578125" customWidth="1"/>
    <col min="24" max="24" width="18.7109375" customWidth="1"/>
    <col min="25" max="26" width="14.140625" customWidth="1"/>
    <col min="30" max="30" width="24.140625" customWidth="1"/>
    <col min="31" max="31" width="19" customWidth="1"/>
    <col min="34" max="34" width="21.5703125" customWidth="1"/>
    <col min="35" max="36" width="15.85546875" customWidth="1"/>
    <col min="40" max="40" width="25.140625" customWidth="1"/>
    <col min="44" max="44" width="19.42578125" customWidth="1"/>
    <col min="45" max="46" width="14.42578125" customWidth="1"/>
    <col min="50" max="50" width="27.85546875" customWidth="1"/>
    <col min="54" max="56" width="16.7109375" customWidth="1"/>
    <col min="60" max="60" width="23.85546875" customWidth="1"/>
    <col min="64" max="66" width="18.7109375" customWidth="1"/>
    <col min="70" max="70" width="18.28515625" customWidth="1"/>
    <col min="74" max="74" width="20.28515625" customWidth="1"/>
    <col min="75" max="76" width="14.85546875" customWidth="1"/>
    <col min="80" max="80" width="23" customWidth="1"/>
    <col min="84" max="86" width="17.42578125" customWidth="1"/>
    <col min="94" max="96" width="16.42578125" customWidth="1"/>
    <col min="104" max="104" width="18.85546875" customWidth="1"/>
    <col min="105" max="106" width="14.85546875" customWidth="1"/>
    <col min="114" max="116" width="17.28515625" customWidth="1"/>
    <col min="124" max="124" width="21.42578125" customWidth="1"/>
    <col min="125" max="128" width="14.7109375" customWidth="1"/>
    <col min="130" max="130" width="16.42578125" customWidth="1"/>
    <col min="131" max="131" width="13.28515625" customWidth="1"/>
    <col min="132" max="134" width="27.42578125" customWidth="1"/>
    <col min="135" max="135" width="14.28515625" customWidth="1"/>
    <col min="136" max="136" width="23.140625" customWidth="1"/>
    <col min="137" max="137" width="25.7109375" customWidth="1"/>
    <col min="138" max="138" width="20.28515625" customWidth="1"/>
    <col min="139" max="139" width="24.42578125" customWidth="1"/>
  </cols>
  <sheetData>
    <row r="3" spans="2:139" ht="18" customHeight="1">
      <c r="B3" s="293"/>
      <c r="C3" s="294"/>
      <c r="D3" s="294"/>
      <c r="E3" s="294"/>
      <c r="F3" s="295"/>
      <c r="G3" s="306" t="s">
        <v>53</v>
      </c>
      <c r="H3" s="307"/>
      <c r="I3" s="307"/>
      <c r="J3" s="317" t="s">
        <v>3</v>
      </c>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c r="AM3" s="422" t="s">
        <v>54</v>
      </c>
      <c r="AN3" s="423"/>
      <c r="AO3" s="423"/>
      <c r="AP3" s="423"/>
      <c r="AQ3" s="423"/>
      <c r="AR3" s="423"/>
      <c r="AS3" s="423"/>
      <c r="AT3" s="423"/>
      <c r="AU3" s="424"/>
    </row>
    <row r="4" spans="2:139" ht="18" customHeight="1">
      <c r="B4" s="296"/>
      <c r="C4" s="297"/>
      <c r="D4" s="297"/>
      <c r="E4" s="297"/>
      <c r="F4" s="298"/>
      <c r="G4" s="247"/>
      <c r="H4" s="308"/>
      <c r="I4" s="308"/>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425" t="s">
        <v>2</v>
      </c>
      <c r="AN4" s="426"/>
      <c r="AO4" s="426"/>
      <c r="AP4" s="426"/>
      <c r="AQ4" s="426"/>
      <c r="AR4" s="426"/>
      <c r="AS4" s="426"/>
      <c r="AT4" s="426"/>
      <c r="AU4" s="427"/>
    </row>
    <row r="5" spans="2:139" ht="18" customHeight="1">
      <c r="B5" s="296"/>
      <c r="C5" s="297"/>
      <c r="D5" s="297"/>
      <c r="E5" s="297"/>
      <c r="F5" s="298"/>
      <c r="G5" s="247"/>
      <c r="H5" s="308"/>
      <c r="I5" s="308"/>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20"/>
      <c r="AM5" s="425" t="s">
        <v>4</v>
      </c>
      <c r="AN5" s="426"/>
      <c r="AO5" s="426"/>
      <c r="AP5" s="426"/>
      <c r="AQ5" s="426"/>
      <c r="AR5" s="426"/>
      <c r="AS5" s="426"/>
      <c r="AT5" s="426"/>
      <c r="AU5" s="427"/>
    </row>
    <row r="6" spans="2:139" ht="18" customHeight="1">
      <c r="B6" s="299"/>
      <c r="C6" s="300"/>
      <c r="D6" s="300"/>
      <c r="E6" s="300"/>
      <c r="F6" s="301"/>
      <c r="G6" s="309"/>
      <c r="H6" s="310"/>
      <c r="I6" s="31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428" t="s">
        <v>5</v>
      </c>
      <c r="AN6" s="429"/>
      <c r="AO6" s="429"/>
      <c r="AP6" s="429"/>
      <c r="AQ6" s="429"/>
      <c r="AR6" s="429"/>
      <c r="AS6" s="429"/>
      <c r="AT6" s="429"/>
      <c r="AU6" s="430"/>
    </row>
    <row r="7" spans="2:139" ht="24.75" customHeight="1">
      <c r="B7" s="431"/>
      <c r="C7" s="431"/>
      <c r="D7" s="431"/>
      <c r="E7" s="431"/>
      <c r="F7" s="431"/>
      <c r="G7" s="431"/>
      <c r="H7" s="431"/>
      <c r="I7" s="431"/>
      <c r="J7" s="431"/>
      <c r="K7" s="431"/>
      <c r="L7" s="431"/>
      <c r="M7" s="431"/>
      <c r="N7" s="431"/>
      <c r="O7" s="431"/>
      <c r="P7" s="431"/>
      <c r="Q7" s="431"/>
      <c r="R7" s="431"/>
      <c r="S7" s="431"/>
      <c r="T7" s="431"/>
      <c r="U7" s="431"/>
    </row>
    <row r="8" spans="2:139" ht="33" customHeight="1">
      <c r="B8" s="431" t="s">
        <v>55</v>
      </c>
      <c r="C8" s="431"/>
      <c r="D8" s="431"/>
      <c r="E8" s="431"/>
      <c r="F8" s="431"/>
      <c r="G8" s="431"/>
      <c r="H8" s="431"/>
      <c r="I8" s="431"/>
      <c r="J8" s="431"/>
      <c r="K8" s="431"/>
      <c r="L8" s="431"/>
      <c r="M8" s="431"/>
      <c r="N8" s="431"/>
      <c r="O8" s="431"/>
      <c r="P8" s="431"/>
      <c r="Q8" s="431"/>
      <c r="R8" s="431"/>
      <c r="S8" s="431"/>
      <c r="T8" s="431"/>
      <c r="U8" s="431"/>
    </row>
    <row r="9" spans="2:139" ht="17.25" customHeight="1"/>
    <row r="10" spans="2:139" ht="15" customHeight="1">
      <c r="B10" s="302" t="s">
        <v>56</v>
      </c>
      <c r="C10" s="303"/>
      <c r="D10" s="303"/>
      <c r="E10" s="303"/>
      <c r="F10" s="303"/>
      <c r="G10" s="303"/>
      <c r="H10" s="2"/>
      <c r="I10" s="2"/>
      <c r="J10" s="311" t="s">
        <v>57</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3"/>
    </row>
    <row r="11" spans="2:139" ht="26.25" customHeight="1">
      <c r="B11" s="304"/>
      <c r="C11" s="305"/>
      <c r="D11" s="305"/>
      <c r="E11" s="305"/>
      <c r="F11" s="305"/>
      <c r="G11" s="305"/>
      <c r="H11" s="3"/>
      <c r="I11" s="3"/>
      <c r="J11" s="314"/>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6"/>
    </row>
    <row r="12" spans="2:139" ht="27" customHeight="1">
      <c r="B12" s="323" t="s">
        <v>147</v>
      </c>
      <c r="C12" s="324"/>
      <c r="D12" s="324"/>
      <c r="E12" s="324"/>
      <c r="F12" s="324"/>
      <c r="G12" s="324"/>
      <c r="H12" s="324"/>
      <c r="I12" s="324"/>
      <c r="J12" s="432" t="s">
        <v>59</v>
      </c>
      <c r="K12" s="406"/>
      <c r="L12" s="406"/>
      <c r="M12" s="406"/>
      <c r="N12" s="406"/>
      <c r="O12" s="406"/>
      <c r="P12" s="406"/>
      <c r="Q12" s="406"/>
      <c r="R12" s="406"/>
      <c r="S12" s="406"/>
      <c r="T12" s="406"/>
      <c r="U12" s="433"/>
      <c r="V12" s="405" t="s">
        <v>60</v>
      </c>
      <c r="W12" s="406"/>
      <c r="X12" s="406"/>
      <c r="Y12" s="406"/>
      <c r="Z12" s="406"/>
      <c r="AA12" s="406"/>
      <c r="AB12" s="406"/>
      <c r="AC12" s="406"/>
      <c r="AD12" s="406"/>
      <c r="AE12" s="433"/>
      <c r="AF12" s="405" t="s">
        <v>61</v>
      </c>
      <c r="AG12" s="406"/>
      <c r="AH12" s="406"/>
      <c r="AI12" s="406"/>
      <c r="AJ12" s="406"/>
      <c r="AK12" s="406"/>
      <c r="AL12" s="406"/>
      <c r="AM12" s="406"/>
      <c r="AN12" s="406"/>
      <c r="AO12" s="433"/>
      <c r="AP12" s="405"/>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23"/>
      <c r="CA12" s="406"/>
      <c r="CB12" s="406"/>
      <c r="CC12" s="406"/>
      <c r="CD12" s="406"/>
      <c r="CE12" s="406"/>
      <c r="CF12" s="406"/>
      <c r="CG12" s="406"/>
      <c r="CH12" s="406"/>
      <c r="CI12" s="406"/>
      <c r="CJ12" s="23"/>
      <c r="CK12" s="406"/>
      <c r="CL12" s="406"/>
      <c r="CM12" s="406"/>
      <c r="CN12" s="406"/>
      <c r="CO12" s="406"/>
      <c r="CP12" s="406"/>
      <c r="CQ12" s="406"/>
      <c r="CR12" s="406"/>
      <c r="CS12" s="406"/>
      <c r="CT12" s="23"/>
      <c r="CU12" s="406"/>
      <c r="CV12" s="406"/>
      <c r="CW12" s="406"/>
      <c r="CX12" s="406"/>
      <c r="CY12" s="406"/>
      <c r="CZ12" s="406"/>
      <c r="DA12" s="406"/>
      <c r="DB12" s="406"/>
      <c r="DC12" s="406"/>
      <c r="DD12" s="23"/>
      <c r="DE12" s="406"/>
      <c r="DF12" s="406"/>
      <c r="DG12" s="406"/>
      <c r="DH12" s="406"/>
      <c r="DI12" s="406"/>
      <c r="DJ12" s="406"/>
      <c r="DK12" s="406"/>
      <c r="DL12" s="406"/>
      <c r="DM12" s="406"/>
      <c r="DN12" s="23"/>
      <c r="DO12" s="406"/>
      <c r="DP12" s="406"/>
      <c r="DQ12" s="406"/>
      <c r="DR12" s="406"/>
      <c r="DS12" s="406"/>
      <c r="DT12" s="406"/>
      <c r="DU12" s="406"/>
      <c r="DV12" s="406"/>
      <c r="DW12" s="406"/>
      <c r="DX12" s="23"/>
      <c r="DY12" s="406"/>
      <c r="DZ12" s="406"/>
      <c r="EA12" s="406"/>
      <c r="EB12" s="406"/>
      <c r="EC12" s="406"/>
      <c r="ED12" s="406"/>
      <c r="EE12" s="406"/>
      <c r="EF12" s="406"/>
      <c r="EG12" s="405" t="s">
        <v>62</v>
      </c>
      <c r="EH12" s="406"/>
      <c r="EI12" s="407"/>
    </row>
    <row r="13" spans="2:139" ht="38.25" customHeight="1">
      <c r="B13" s="325"/>
      <c r="C13" s="326"/>
      <c r="D13" s="326"/>
      <c r="E13" s="326"/>
      <c r="F13" s="326"/>
      <c r="G13" s="326"/>
      <c r="H13" s="326"/>
      <c r="I13" s="326"/>
      <c r="J13" s="24"/>
      <c r="K13" s="25"/>
      <c r="L13" s="408" t="s">
        <v>63</v>
      </c>
      <c r="M13" s="408"/>
      <c r="N13" s="408"/>
      <c r="O13" s="408"/>
      <c r="P13" s="408"/>
      <c r="Q13" s="408"/>
      <c r="R13" s="408"/>
      <c r="S13" s="408"/>
      <c r="T13" s="25"/>
      <c r="U13" s="76"/>
      <c r="V13" s="77"/>
      <c r="W13" s="25"/>
      <c r="X13" s="408" t="s">
        <v>64</v>
      </c>
      <c r="Y13" s="408"/>
      <c r="Z13" s="408"/>
      <c r="AA13" s="408"/>
      <c r="AB13" s="408"/>
      <c r="AC13" s="408"/>
      <c r="AD13" s="25"/>
      <c r="AE13" s="76"/>
      <c r="AF13" s="25"/>
      <c r="AG13" s="25"/>
      <c r="AH13" s="25"/>
      <c r="AI13" s="25"/>
      <c r="AJ13" s="25"/>
      <c r="AK13" s="25"/>
      <c r="AL13" s="25"/>
      <c r="AM13" s="25"/>
      <c r="AN13" s="25"/>
      <c r="AO13" s="7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77"/>
      <c r="EH13" s="25"/>
      <c r="EI13" s="116"/>
    </row>
    <row r="14" spans="2:139" ht="9.75" customHeight="1"/>
    <row r="15" spans="2:139" ht="28.5" customHeight="1">
      <c r="B15" s="287" t="s">
        <v>65</v>
      </c>
      <c r="C15" s="288"/>
      <c r="D15" s="281" t="s">
        <v>66</v>
      </c>
      <c r="E15" s="282"/>
      <c r="F15" s="282"/>
      <c r="G15" s="282"/>
      <c r="H15" s="394" t="s">
        <v>67</v>
      </c>
      <c r="I15" s="397" t="s">
        <v>68</v>
      </c>
      <c r="J15" s="409" t="s">
        <v>69</v>
      </c>
      <c r="K15" s="410"/>
      <c r="L15" s="411" t="s">
        <v>70</v>
      </c>
      <c r="M15" s="412"/>
      <c r="N15" s="412"/>
      <c r="O15" s="412"/>
      <c r="P15" s="412"/>
      <c r="Q15" s="412"/>
      <c r="R15" s="412"/>
      <c r="S15" s="412"/>
      <c r="T15" s="412"/>
      <c r="U15" s="413"/>
      <c r="V15" s="414" t="s">
        <v>71</v>
      </c>
      <c r="W15" s="412"/>
      <c r="X15" s="412"/>
      <c r="Y15" s="412"/>
      <c r="Z15" s="412"/>
      <c r="AA15" s="412"/>
      <c r="AB15" s="412"/>
      <c r="AC15" s="412"/>
      <c r="AD15" s="412"/>
      <c r="AE15" s="415"/>
      <c r="AF15" s="411" t="s">
        <v>72</v>
      </c>
      <c r="AG15" s="412"/>
      <c r="AH15" s="412"/>
      <c r="AI15" s="412"/>
      <c r="AJ15" s="412"/>
      <c r="AK15" s="412"/>
      <c r="AL15" s="412"/>
      <c r="AM15" s="412"/>
      <c r="AN15" s="412"/>
      <c r="AO15" s="413"/>
      <c r="AP15" s="414" t="s">
        <v>73</v>
      </c>
      <c r="AQ15" s="412"/>
      <c r="AR15" s="412"/>
      <c r="AS15" s="412"/>
      <c r="AT15" s="412"/>
      <c r="AU15" s="412"/>
      <c r="AV15" s="412"/>
      <c r="AW15" s="412"/>
      <c r="AX15" s="412"/>
      <c r="AY15" s="415"/>
      <c r="AZ15" s="411" t="s">
        <v>74</v>
      </c>
      <c r="BA15" s="412"/>
      <c r="BB15" s="412"/>
      <c r="BC15" s="412"/>
      <c r="BD15" s="412"/>
      <c r="BE15" s="412"/>
      <c r="BF15" s="412"/>
      <c r="BG15" s="412"/>
      <c r="BH15" s="412"/>
      <c r="BI15" s="413"/>
      <c r="BJ15" s="414" t="s">
        <v>75</v>
      </c>
      <c r="BK15" s="412"/>
      <c r="BL15" s="412"/>
      <c r="BM15" s="412"/>
      <c r="BN15" s="412"/>
      <c r="BO15" s="412"/>
      <c r="BP15" s="412"/>
      <c r="BQ15" s="412"/>
      <c r="BR15" s="412"/>
      <c r="BS15" s="415"/>
      <c r="BT15" s="411" t="s">
        <v>76</v>
      </c>
      <c r="BU15" s="412"/>
      <c r="BV15" s="412"/>
      <c r="BW15" s="412"/>
      <c r="BX15" s="412"/>
      <c r="BY15" s="412"/>
      <c r="BZ15" s="412"/>
      <c r="CA15" s="412"/>
      <c r="CB15" s="412"/>
      <c r="CC15" s="413"/>
      <c r="CD15" s="411" t="s">
        <v>77</v>
      </c>
      <c r="CE15" s="412"/>
      <c r="CF15" s="412"/>
      <c r="CG15" s="412"/>
      <c r="CH15" s="412"/>
      <c r="CI15" s="412"/>
      <c r="CJ15" s="412"/>
      <c r="CK15" s="412"/>
      <c r="CL15" s="412"/>
      <c r="CM15" s="413"/>
      <c r="CN15" s="414" t="s">
        <v>78</v>
      </c>
      <c r="CO15" s="412"/>
      <c r="CP15" s="412"/>
      <c r="CQ15" s="412"/>
      <c r="CR15" s="412"/>
      <c r="CS15" s="412"/>
      <c r="CT15" s="412"/>
      <c r="CU15" s="412"/>
      <c r="CV15" s="412"/>
      <c r="CW15" s="415"/>
      <c r="CX15" s="411" t="s">
        <v>79</v>
      </c>
      <c r="CY15" s="412"/>
      <c r="CZ15" s="412"/>
      <c r="DA15" s="412"/>
      <c r="DB15" s="412"/>
      <c r="DC15" s="412"/>
      <c r="DD15" s="412"/>
      <c r="DE15" s="412"/>
      <c r="DF15" s="412"/>
      <c r="DG15" s="413"/>
      <c r="DH15" s="414" t="s">
        <v>80</v>
      </c>
      <c r="DI15" s="412"/>
      <c r="DJ15" s="412"/>
      <c r="DK15" s="412"/>
      <c r="DL15" s="412"/>
      <c r="DM15" s="412"/>
      <c r="DN15" s="412"/>
      <c r="DO15" s="412"/>
      <c r="DP15" s="412"/>
      <c r="DQ15" s="415"/>
      <c r="DR15" s="411" t="s">
        <v>81</v>
      </c>
      <c r="DS15" s="412"/>
      <c r="DT15" s="412"/>
      <c r="DU15" s="412"/>
      <c r="DV15" s="412"/>
      <c r="DW15" s="412"/>
      <c r="DX15" s="412"/>
      <c r="DY15" s="412"/>
      <c r="DZ15" s="412"/>
      <c r="EA15" s="415"/>
      <c r="EB15" s="416" t="s">
        <v>82</v>
      </c>
      <c r="EC15" s="417"/>
      <c r="ED15" s="418"/>
      <c r="EE15" s="419" t="s">
        <v>37</v>
      </c>
      <c r="EF15" s="282"/>
      <c r="EG15" s="117" t="s">
        <v>83</v>
      </c>
      <c r="EH15" s="420" t="s">
        <v>84</v>
      </c>
      <c r="EI15" s="421"/>
    </row>
    <row r="16" spans="2:139" ht="17.25" customHeight="1">
      <c r="B16" s="289"/>
      <c r="C16" s="290"/>
      <c r="D16" s="283"/>
      <c r="E16" s="284"/>
      <c r="F16" s="284"/>
      <c r="G16" s="284"/>
      <c r="H16" s="395"/>
      <c r="I16" s="398"/>
      <c r="J16" s="400" t="s">
        <v>85</v>
      </c>
      <c r="K16" s="402" t="s">
        <v>86</v>
      </c>
      <c r="L16" s="331" t="s">
        <v>87</v>
      </c>
      <c r="M16" s="333" t="s">
        <v>88</v>
      </c>
      <c r="N16" s="329" t="s">
        <v>37</v>
      </c>
      <c r="O16" s="385"/>
      <c r="P16" s="386"/>
      <c r="Q16" s="390" t="s">
        <v>89</v>
      </c>
      <c r="R16" s="390"/>
      <c r="S16" s="390"/>
      <c r="T16" s="327" t="s">
        <v>90</v>
      </c>
      <c r="U16" s="337" t="s">
        <v>91</v>
      </c>
      <c r="V16" s="386" t="s">
        <v>87</v>
      </c>
      <c r="W16" s="327" t="s">
        <v>88</v>
      </c>
      <c r="X16" s="329" t="s">
        <v>37</v>
      </c>
      <c r="Y16" s="385"/>
      <c r="Z16" s="386"/>
      <c r="AA16" s="390" t="s">
        <v>89</v>
      </c>
      <c r="AB16" s="390"/>
      <c r="AC16" s="390"/>
      <c r="AD16" s="327" t="s">
        <v>90</v>
      </c>
      <c r="AE16" s="329" t="s">
        <v>91</v>
      </c>
      <c r="AF16" s="331" t="s">
        <v>87</v>
      </c>
      <c r="AG16" s="333" t="s">
        <v>88</v>
      </c>
      <c r="AH16" s="329" t="s">
        <v>37</v>
      </c>
      <c r="AI16" s="385"/>
      <c r="AJ16" s="386"/>
      <c r="AK16" s="390" t="s">
        <v>89</v>
      </c>
      <c r="AL16" s="390"/>
      <c r="AM16" s="390"/>
      <c r="AN16" s="327" t="s">
        <v>90</v>
      </c>
      <c r="AO16" s="337" t="s">
        <v>91</v>
      </c>
      <c r="AP16" s="339" t="s">
        <v>87</v>
      </c>
      <c r="AQ16" s="333" t="s">
        <v>88</v>
      </c>
      <c r="AR16" s="329" t="s">
        <v>37</v>
      </c>
      <c r="AS16" s="385"/>
      <c r="AT16" s="386"/>
      <c r="AU16" s="390" t="s">
        <v>89</v>
      </c>
      <c r="AV16" s="390"/>
      <c r="AW16" s="390"/>
      <c r="AX16" s="327" t="s">
        <v>90</v>
      </c>
      <c r="AY16" s="329" t="s">
        <v>91</v>
      </c>
      <c r="AZ16" s="331" t="s">
        <v>87</v>
      </c>
      <c r="BA16" s="333" t="s">
        <v>88</v>
      </c>
      <c r="BB16" s="329" t="s">
        <v>37</v>
      </c>
      <c r="BC16" s="385"/>
      <c r="BD16" s="386"/>
      <c r="BE16" s="390" t="s">
        <v>89</v>
      </c>
      <c r="BF16" s="390"/>
      <c r="BG16" s="390"/>
      <c r="BH16" s="327" t="s">
        <v>90</v>
      </c>
      <c r="BI16" s="337" t="s">
        <v>91</v>
      </c>
      <c r="BJ16" s="339" t="s">
        <v>87</v>
      </c>
      <c r="BK16" s="333" t="s">
        <v>88</v>
      </c>
      <c r="BL16" s="329" t="s">
        <v>37</v>
      </c>
      <c r="BM16" s="385"/>
      <c r="BN16" s="386"/>
      <c r="BO16" s="390" t="s">
        <v>89</v>
      </c>
      <c r="BP16" s="390"/>
      <c r="BQ16" s="390"/>
      <c r="BR16" s="327" t="s">
        <v>90</v>
      </c>
      <c r="BS16" s="329" t="s">
        <v>91</v>
      </c>
      <c r="BT16" s="331" t="s">
        <v>87</v>
      </c>
      <c r="BU16" s="333" t="s">
        <v>88</v>
      </c>
      <c r="BV16" s="329" t="s">
        <v>37</v>
      </c>
      <c r="BW16" s="385"/>
      <c r="BX16" s="386"/>
      <c r="BY16" s="390" t="s">
        <v>89</v>
      </c>
      <c r="BZ16" s="390"/>
      <c r="CA16" s="390"/>
      <c r="CB16" s="327" t="s">
        <v>90</v>
      </c>
      <c r="CC16" s="337" t="s">
        <v>91</v>
      </c>
      <c r="CD16" s="331" t="s">
        <v>87</v>
      </c>
      <c r="CE16" s="333" t="s">
        <v>88</v>
      </c>
      <c r="CF16" s="329" t="s">
        <v>37</v>
      </c>
      <c r="CG16" s="385"/>
      <c r="CH16" s="386"/>
      <c r="CI16" s="390" t="s">
        <v>89</v>
      </c>
      <c r="CJ16" s="390"/>
      <c r="CK16" s="390"/>
      <c r="CL16" s="327" t="s">
        <v>90</v>
      </c>
      <c r="CM16" s="337" t="s">
        <v>91</v>
      </c>
      <c r="CN16" s="339" t="s">
        <v>87</v>
      </c>
      <c r="CO16" s="333" t="s">
        <v>88</v>
      </c>
      <c r="CP16" s="329" t="s">
        <v>37</v>
      </c>
      <c r="CQ16" s="385"/>
      <c r="CR16" s="386"/>
      <c r="CS16" s="390" t="s">
        <v>89</v>
      </c>
      <c r="CT16" s="390"/>
      <c r="CU16" s="390"/>
      <c r="CV16" s="327" t="s">
        <v>90</v>
      </c>
      <c r="CW16" s="329" t="s">
        <v>91</v>
      </c>
      <c r="CX16" s="331" t="s">
        <v>87</v>
      </c>
      <c r="CY16" s="333" t="s">
        <v>88</v>
      </c>
      <c r="CZ16" s="329" t="s">
        <v>37</v>
      </c>
      <c r="DA16" s="385"/>
      <c r="DB16" s="386"/>
      <c r="DC16" s="387" t="s">
        <v>89</v>
      </c>
      <c r="DD16" s="388"/>
      <c r="DE16" s="389"/>
      <c r="DF16" s="327" t="s">
        <v>90</v>
      </c>
      <c r="DG16" s="337" t="s">
        <v>91</v>
      </c>
      <c r="DH16" s="339" t="s">
        <v>87</v>
      </c>
      <c r="DI16" s="333" t="s">
        <v>88</v>
      </c>
      <c r="DJ16" s="329" t="s">
        <v>37</v>
      </c>
      <c r="DK16" s="385"/>
      <c r="DL16" s="386"/>
      <c r="DM16" s="390" t="s">
        <v>89</v>
      </c>
      <c r="DN16" s="390"/>
      <c r="DO16" s="390"/>
      <c r="DP16" s="327" t="s">
        <v>90</v>
      </c>
      <c r="DQ16" s="329" t="s">
        <v>91</v>
      </c>
      <c r="DR16" s="331" t="s">
        <v>87</v>
      </c>
      <c r="DS16" s="333" t="s">
        <v>88</v>
      </c>
      <c r="DT16" s="329" t="s">
        <v>37</v>
      </c>
      <c r="DU16" s="385"/>
      <c r="DV16" s="386"/>
      <c r="DW16" s="390" t="s">
        <v>89</v>
      </c>
      <c r="DX16" s="390"/>
      <c r="DY16" s="390"/>
      <c r="DZ16" s="327" t="s">
        <v>90</v>
      </c>
      <c r="EA16" s="329" t="s">
        <v>91</v>
      </c>
      <c r="EB16" s="335" t="s">
        <v>92</v>
      </c>
      <c r="EC16" s="336" t="s">
        <v>93</v>
      </c>
      <c r="ED16" s="336" t="s">
        <v>94</v>
      </c>
      <c r="EE16" s="277" t="s">
        <v>95</v>
      </c>
      <c r="EF16" s="279" t="s">
        <v>96</v>
      </c>
      <c r="EG16" s="118" t="s">
        <v>97</v>
      </c>
      <c r="EH16" s="119" t="s">
        <v>98</v>
      </c>
      <c r="EI16" s="120" t="s">
        <v>99</v>
      </c>
    </row>
    <row r="17" spans="2:154" ht="22.5">
      <c r="B17" s="291"/>
      <c r="C17" s="292"/>
      <c r="D17" s="285"/>
      <c r="E17" s="286"/>
      <c r="F17" s="286"/>
      <c r="G17" s="286"/>
      <c r="H17" s="396"/>
      <c r="I17" s="399"/>
      <c r="J17" s="401"/>
      <c r="K17" s="403"/>
      <c r="L17" s="332"/>
      <c r="M17" s="334"/>
      <c r="N17" s="26" t="s">
        <v>92</v>
      </c>
      <c r="O17" s="26" t="s">
        <v>93</v>
      </c>
      <c r="P17" s="26" t="s">
        <v>100</v>
      </c>
      <c r="Q17" s="78" t="s">
        <v>88</v>
      </c>
      <c r="R17" s="78" t="s">
        <v>101</v>
      </c>
      <c r="S17" s="78" t="s">
        <v>102</v>
      </c>
      <c r="T17" s="328"/>
      <c r="U17" s="338"/>
      <c r="V17" s="404"/>
      <c r="W17" s="328"/>
      <c r="X17" s="26" t="s">
        <v>92</v>
      </c>
      <c r="Y17" s="26" t="s">
        <v>93</v>
      </c>
      <c r="Z17" s="26" t="s">
        <v>100</v>
      </c>
      <c r="AA17" s="26" t="s">
        <v>88</v>
      </c>
      <c r="AB17" s="26" t="s">
        <v>101</v>
      </c>
      <c r="AC17" s="26" t="s">
        <v>102</v>
      </c>
      <c r="AD17" s="328"/>
      <c r="AE17" s="330"/>
      <c r="AF17" s="332"/>
      <c r="AG17" s="334"/>
      <c r="AH17" s="26" t="s">
        <v>92</v>
      </c>
      <c r="AI17" s="26" t="s">
        <v>93</v>
      </c>
      <c r="AJ17" s="26" t="s">
        <v>100</v>
      </c>
      <c r="AK17" s="78" t="s">
        <v>88</v>
      </c>
      <c r="AL17" s="78" t="s">
        <v>101</v>
      </c>
      <c r="AM17" s="78" t="s">
        <v>102</v>
      </c>
      <c r="AN17" s="328"/>
      <c r="AO17" s="338"/>
      <c r="AP17" s="340"/>
      <c r="AQ17" s="334"/>
      <c r="AR17" s="26" t="s">
        <v>92</v>
      </c>
      <c r="AS17" s="26" t="s">
        <v>93</v>
      </c>
      <c r="AT17" s="26" t="s">
        <v>100</v>
      </c>
      <c r="AU17" s="78" t="s">
        <v>88</v>
      </c>
      <c r="AV17" s="78" t="s">
        <v>101</v>
      </c>
      <c r="AW17" s="78" t="s">
        <v>102</v>
      </c>
      <c r="AX17" s="328"/>
      <c r="AY17" s="330"/>
      <c r="AZ17" s="332"/>
      <c r="BA17" s="334"/>
      <c r="BB17" s="26" t="s">
        <v>92</v>
      </c>
      <c r="BC17" s="26" t="s">
        <v>93</v>
      </c>
      <c r="BD17" s="26" t="s">
        <v>100</v>
      </c>
      <c r="BE17" s="78" t="s">
        <v>88</v>
      </c>
      <c r="BF17" s="78" t="s">
        <v>101</v>
      </c>
      <c r="BG17" s="78" t="s">
        <v>102</v>
      </c>
      <c r="BH17" s="328"/>
      <c r="BI17" s="338"/>
      <c r="BJ17" s="340"/>
      <c r="BK17" s="334"/>
      <c r="BL17" s="26" t="s">
        <v>92</v>
      </c>
      <c r="BM17" s="26" t="s">
        <v>93</v>
      </c>
      <c r="BN17" s="26" t="s">
        <v>100</v>
      </c>
      <c r="BO17" s="78" t="s">
        <v>88</v>
      </c>
      <c r="BP17" s="78" t="s">
        <v>101</v>
      </c>
      <c r="BQ17" s="78" t="s">
        <v>102</v>
      </c>
      <c r="BR17" s="328"/>
      <c r="BS17" s="330"/>
      <c r="BT17" s="332"/>
      <c r="BU17" s="334"/>
      <c r="BV17" s="26" t="s">
        <v>92</v>
      </c>
      <c r="BW17" s="26" t="s">
        <v>93</v>
      </c>
      <c r="BX17" s="26" t="s">
        <v>100</v>
      </c>
      <c r="BY17" s="78" t="s">
        <v>88</v>
      </c>
      <c r="BZ17" s="78" t="s">
        <v>101</v>
      </c>
      <c r="CA17" s="78" t="s">
        <v>102</v>
      </c>
      <c r="CB17" s="328"/>
      <c r="CC17" s="338"/>
      <c r="CD17" s="332"/>
      <c r="CE17" s="334"/>
      <c r="CF17" s="26" t="s">
        <v>92</v>
      </c>
      <c r="CG17" s="26" t="s">
        <v>93</v>
      </c>
      <c r="CH17" s="26" t="s">
        <v>100</v>
      </c>
      <c r="CI17" s="78" t="s">
        <v>88</v>
      </c>
      <c r="CJ17" s="78" t="s">
        <v>101</v>
      </c>
      <c r="CK17" s="78" t="s">
        <v>102</v>
      </c>
      <c r="CL17" s="328"/>
      <c r="CM17" s="338"/>
      <c r="CN17" s="340"/>
      <c r="CO17" s="334"/>
      <c r="CP17" s="26" t="s">
        <v>92</v>
      </c>
      <c r="CQ17" s="26" t="s">
        <v>93</v>
      </c>
      <c r="CR17" s="26" t="s">
        <v>100</v>
      </c>
      <c r="CS17" s="78" t="s">
        <v>88</v>
      </c>
      <c r="CT17" s="78" t="s">
        <v>101</v>
      </c>
      <c r="CU17" s="78" t="s">
        <v>102</v>
      </c>
      <c r="CV17" s="328"/>
      <c r="CW17" s="330"/>
      <c r="CX17" s="332"/>
      <c r="CY17" s="334"/>
      <c r="CZ17" s="26" t="s">
        <v>92</v>
      </c>
      <c r="DA17" s="26" t="s">
        <v>93</v>
      </c>
      <c r="DB17" s="26" t="s">
        <v>100</v>
      </c>
      <c r="DC17" s="78" t="s">
        <v>88</v>
      </c>
      <c r="DD17" s="78" t="s">
        <v>101</v>
      </c>
      <c r="DE17" s="78" t="s">
        <v>102</v>
      </c>
      <c r="DF17" s="328"/>
      <c r="DG17" s="338"/>
      <c r="DH17" s="340"/>
      <c r="DI17" s="334"/>
      <c r="DJ17" s="26" t="s">
        <v>92</v>
      </c>
      <c r="DK17" s="26" t="s">
        <v>93</v>
      </c>
      <c r="DL17" s="26" t="s">
        <v>100</v>
      </c>
      <c r="DM17" s="78" t="s">
        <v>88</v>
      </c>
      <c r="DN17" s="78" t="s">
        <v>101</v>
      </c>
      <c r="DO17" s="78" t="s">
        <v>102</v>
      </c>
      <c r="DP17" s="328"/>
      <c r="DQ17" s="330"/>
      <c r="DR17" s="332"/>
      <c r="DS17" s="334"/>
      <c r="DT17" s="26" t="s">
        <v>92</v>
      </c>
      <c r="DU17" s="26" t="s">
        <v>93</v>
      </c>
      <c r="DV17" s="26" t="s">
        <v>100</v>
      </c>
      <c r="DW17" s="78" t="s">
        <v>88</v>
      </c>
      <c r="DX17" s="78" t="s">
        <v>101</v>
      </c>
      <c r="DY17" s="78" t="s">
        <v>102</v>
      </c>
      <c r="DZ17" s="328"/>
      <c r="EA17" s="330"/>
      <c r="EB17" s="335"/>
      <c r="EC17" s="336"/>
      <c r="ED17" s="336"/>
      <c r="EE17" s="278"/>
      <c r="EF17" s="280"/>
      <c r="EG17" s="121" t="s">
        <v>103</v>
      </c>
      <c r="EH17" s="122" t="s">
        <v>104</v>
      </c>
      <c r="EI17" s="123" t="s">
        <v>104</v>
      </c>
      <c r="EJ17" s="124" t="s">
        <v>105</v>
      </c>
      <c r="EK17" s="124" t="s">
        <v>95</v>
      </c>
      <c r="EL17" s="124" t="s">
        <v>106</v>
      </c>
      <c r="EM17" s="124" t="s">
        <v>107</v>
      </c>
      <c r="EN17" s="124" t="s">
        <v>108</v>
      </c>
      <c r="EO17" s="124" t="s">
        <v>109</v>
      </c>
      <c r="EP17" s="124" t="s">
        <v>110</v>
      </c>
      <c r="EQ17" s="124" t="s">
        <v>111</v>
      </c>
      <c r="ER17" s="124" t="s">
        <v>112</v>
      </c>
      <c r="ES17" s="124" t="s">
        <v>113</v>
      </c>
      <c r="ET17" s="124" t="s">
        <v>114</v>
      </c>
      <c r="EU17" s="124" t="s">
        <v>115</v>
      </c>
      <c r="EV17" s="124" t="s">
        <v>116</v>
      </c>
      <c r="EW17" s="124" t="s">
        <v>117</v>
      </c>
      <c r="EX17" s="124" t="s">
        <v>118</v>
      </c>
    </row>
    <row r="18" spans="2:154" ht="49.5" customHeight="1">
      <c r="B18" s="350">
        <v>1</v>
      </c>
      <c r="C18" s="355" t="s">
        <v>148</v>
      </c>
      <c r="D18" s="143">
        <v>1</v>
      </c>
      <c r="E18" s="448" t="s">
        <v>149</v>
      </c>
      <c r="F18" s="449"/>
      <c r="G18" s="450"/>
      <c r="H18" s="359" t="s">
        <v>150</v>
      </c>
      <c r="I18" s="361" t="s">
        <v>151</v>
      </c>
      <c r="J18" s="40" t="s">
        <v>106</v>
      </c>
      <c r="K18" s="41" t="s">
        <v>108</v>
      </c>
      <c r="L18" s="34" t="s">
        <v>123</v>
      </c>
      <c r="M18" s="35"/>
      <c r="N18" s="36"/>
      <c r="O18" s="36"/>
      <c r="P18" s="36"/>
      <c r="Q18" s="35"/>
      <c r="R18" s="35"/>
      <c r="S18" s="43"/>
      <c r="T18" s="85"/>
      <c r="U18" s="86"/>
      <c r="V18" s="42"/>
      <c r="W18" s="43" t="s">
        <v>123</v>
      </c>
      <c r="X18" s="36"/>
      <c r="Y18" s="55"/>
      <c r="Z18" s="55"/>
      <c r="AA18" s="43"/>
      <c r="AB18" s="43" t="s">
        <v>123</v>
      </c>
      <c r="AC18" s="43"/>
      <c r="AD18" s="85" t="s">
        <v>293</v>
      </c>
      <c r="AE18" s="86"/>
      <c r="AF18" s="34"/>
      <c r="AG18" s="35"/>
      <c r="AH18" s="36"/>
      <c r="AI18" s="36"/>
      <c r="AJ18" s="36"/>
      <c r="AK18" s="35"/>
      <c r="AL18" s="35"/>
      <c r="AM18" s="43"/>
      <c r="AN18" s="85"/>
      <c r="AO18" s="86"/>
      <c r="AP18" s="34"/>
      <c r="AQ18" s="35"/>
      <c r="AR18" s="36"/>
      <c r="AS18" s="36"/>
      <c r="AT18" s="36"/>
      <c r="AU18" s="35"/>
      <c r="AV18" s="35"/>
      <c r="AW18" s="43"/>
      <c r="AX18" s="85"/>
      <c r="AY18" s="86"/>
      <c r="AZ18" s="34"/>
      <c r="BA18" s="35"/>
      <c r="BB18" s="36"/>
      <c r="BC18" s="36"/>
      <c r="BD18" s="36"/>
      <c r="BE18" s="35"/>
      <c r="BF18" s="35"/>
      <c r="BG18" s="43"/>
      <c r="BH18" s="85"/>
      <c r="BI18" s="86"/>
      <c r="BJ18" s="34"/>
      <c r="BK18" s="35"/>
      <c r="BL18" s="36"/>
      <c r="BM18" s="36"/>
      <c r="BN18" s="36"/>
      <c r="BO18" s="35"/>
      <c r="BP18" s="35"/>
      <c r="BQ18" s="43"/>
      <c r="BR18" s="85"/>
      <c r="BS18" s="86"/>
      <c r="BT18" s="42"/>
      <c r="BU18" s="43"/>
      <c r="BV18" s="36"/>
      <c r="BW18" s="55"/>
      <c r="BX18" s="55"/>
      <c r="BY18" s="43"/>
      <c r="BZ18" s="43"/>
      <c r="CA18" s="43"/>
      <c r="CB18" s="85"/>
      <c r="CC18" s="86"/>
      <c r="CD18" s="34"/>
      <c r="CE18" s="35"/>
      <c r="CF18" s="36"/>
      <c r="CG18" s="36"/>
      <c r="CH18" s="36"/>
      <c r="CI18" s="35"/>
      <c r="CJ18" s="35"/>
      <c r="CK18" s="43"/>
      <c r="CL18" s="85"/>
      <c r="CM18" s="86"/>
      <c r="CN18" s="34"/>
      <c r="CO18" s="35"/>
      <c r="CP18" s="36"/>
      <c r="CQ18" s="36"/>
      <c r="CR18" s="36"/>
      <c r="CS18" s="35"/>
      <c r="CT18" s="35"/>
      <c r="CU18" s="43"/>
      <c r="CV18" s="85"/>
      <c r="CW18" s="86"/>
      <c r="CX18" s="34"/>
      <c r="CY18" s="35"/>
      <c r="CZ18" s="36"/>
      <c r="DA18" s="36"/>
      <c r="DB18" s="36"/>
      <c r="DC18" s="35"/>
      <c r="DD18" s="35"/>
      <c r="DE18" s="43"/>
      <c r="DF18" s="85"/>
      <c r="DG18" s="86"/>
      <c r="DH18" s="34"/>
      <c r="DI18" s="35"/>
      <c r="DJ18" s="36"/>
      <c r="DK18" s="36"/>
      <c r="DL18" s="36"/>
      <c r="DM18" s="35"/>
      <c r="DN18" s="35"/>
      <c r="DO18" s="43"/>
      <c r="DP18" s="85"/>
      <c r="DQ18" s="86"/>
      <c r="DR18" s="34"/>
      <c r="DS18" s="35"/>
      <c r="DT18" s="36"/>
      <c r="DU18" s="36"/>
      <c r="DV18" s="36"/>
      <c r="DW18" s="35"/>
      <c r="DX18" s="35"/>
      <c r="DY18" s="43"/>
      <c r="DZ18" s="85"/>
      <c r="EA18" s="86"/>
      <c r="EB18" s="172">
        <f t="shared" ref="EB18" si="0">N18+X18+AH18+AR18+BB18+BL18+BV18+CF18+CP18+CZ18+DJ18+DT18</f>
        <v>0</v>
      </c>
      <c r="EC18" s="173">
        <f>O18+Y18+AI18+AS18+BC18+BM18+BW18+CG18+CQ18+DA18+DK18+DU18</f>
        <v>0</v>
      </c>
      <c r="ED18" s="173">
        <f>EB18-EC18</f>
        <v>0</v>
      </c>
      <c r="EE18" s="43"/>
      <c r="EF18" s="176"/>
      <c r="EG18" s="131"/>
      <c r="EH18" s="132"/>
      <c r="EI18" s="86"/>
      <c r="EJ18" s="209">
        <f t="shared" ref="EJ18" si="1">EF18</f>
        <v>0</v>
      </c>
      <c r="EK18" s="209">
        <f t="shared" ref="EK18" si="2">EE18</f>
        <v>0</v>
      </c>
      <c r="EL18" s="209">
        <f t="shared" ref="EL18" si="3">N18</f>
        <v>0</v>
      </c>
      <c r="EM18" s="209">
        <f t="shared" ref="EM18" si="4">X18</f>
        <v>0</v>
      </c>
      <c r="EN18" s="209">
        <f t="shared" ref="EN18" si="5">AH18</f>
        <v>0</v>
      </c>
      <c r="EO18" s="209">
        <f t="shared" ref="EO18" si="6">AR18</f>
        <v>0</v>
      </c>
      <c r="EP18" s="209">
        <f t="shared" ref="EP18" si="7">BB18</f>
        <v>0</v>
      </c>
      <c r="EQ18" s="209">
        <f t="shared" ref="EQ18" si="8">BL18</f>
        <v>0</v>
      </c>
      <c r="ER18" s="209">
        <f t="shared" ref="ER18" si="9">BV18</f>
        <v>0</v>
      </c>
      <c r="ES18" s="209">
        <f t="shared" ref="ES18" si="10">CF18</f>
        <v>0</v>
      </c>
      <c r="ET18" s="209">
        <f t="shared" ref="ET18" si="11">CP18</f>
        <v>0</v>
      </c>
      <c r="EU18" s="209">
        <f t="shared" ref="EU18" si="12">CZ18</f>
        <v>0</v>
      </c>
      <c r="EV18" s="209">
        <f t="shared" ref="EV18" si="13">DJ18</f>
        <v>0</v>
      </c>
      <c r="EW18" s="209">
        <f t="shared" ref="EW18" si="14">DT18</f>
        <v>0</v>
      </c>
      <c r="EX18" s="209">
        <f t="shared" ref="EX18" si="15">SUM(EL18:EW18)</f>
        <v>0</v>
      </c>
    </row>
    <row r="19" spans="2:154" ht="60.75" customHeight="1">
      <c r="B19" s="348"/>
      <c r="C19" s="356"/>
      <c r="D19" s="5">
        <v>2</v>
      </c>
      <c r="E19" s="451" t="s">
        <v>152</v>
      </c>
      <c r="F19" s="452"/>
      <c r="G19" s="453"/>
      <c r="H19" s="360"/>
      <c r="I19" s="360"/>
      <c r="J19" s="32" t="s">
        <v>106</v>
      </c>
      <c r="K19" s="45" t="s">
        <v>108</v>
      </c>
      <c r="L19" s="34"/>
      <c r="M19" s="35"/>
      <c r="N19" s="36"/>
      <c r="O19" s="36"/>
      <c r="P19" s="36"/>
      <c r="Q19" s="35"/>
      <c r="R19" s="35"/>
      <c r="S19" s="35"/>
      <c r="T19" s="81"/>
      <c r="U19" s="82"/>
      <c r="V19" s="34"/>
      <c r="W19" s="35"/>
      <c r="X19" s="36"/>
      <c r="Y19" s="36"/>
      <c r="Z19" s="36"/>
      <c r="AA19" s="35"/>
      <c r="AB19" s="35"/>
      <c r="AC19" s="35"/>
      <c r="AD19" s="81"/>
      <c r="AE19" s="82"/>
      <c r="AF19" s="34" t="s">
        <v>123</v>
      </c>
      <c r="AG19" s="35" t="s">
        <v>123</v>
      </c>
      <c r="AH19" s="36">
        <v>15000</v>
      </c>
      <c r="AI19" s="36"/>
      <c r="AJ19" s="36"/>
      <c r="AK19" s="35"/>
      <c r="AL19" s="35" t="s">
        <v>123</v>
      </c>
      <c r="AM19" s="35"/>
      <c r="AN19" s="363" t="s">
        <v>292</v>
      </c>
      <c r="AO19" s="82"/>
      <c r="AP19" s="34"/>
      <c r="AQ19" s="35" t="s">
        <v>123</v>
      </c>
      <c r="AR19" s="36"/>
      <c r="AS19" s="36"/>
      <c r="AT19" s="36"/>
      <c r="AU19" s="35"/>
      <c r="AV19" s="35" t="s">
        <v>123</v>
      </c>
      <c r="AW19" s="35"/>
      <c r="AX19" s="363" t="s">
        <v>292</v>
      </c>
      <c r="AY19" s="82"/>
      <c r="AZ19" s="34"/>
      <c r="BA19" s="35"/>
      <c r="BB19" s="36"/>
      <c r="BC19" s="36"/>
      <c r="BD19" s="36"/>
      <c r="BE19" s="35"/>
      <c r="BF19" s="35"/>
      <c r="BG19" s="35"/>
      <c r="BH19" s="440"/>
      <c r="BI19" s="82"/>
      <c r="BJ19" s="34"/>
      <c r="BK19" s="35"/>
      <c r="BL19" s="36"/>
      <c r="BM19" s="36"/>
      <c r="BN19" s="36"/>
      <c r="BO19" s="35"/>
      <c r="BP19" s="35"/>
      <c r="BQ19" s="35"/>
      <c r="BR19" s="81"/>
      <c r="BS19" s="82"/>
      <c r="BT19" s="34"/>
      <c r="BU19" s="35"/>
      <c r="BV19" s="36"/>
      <c r="BW19" s="36"/>
      <c r="BX19" s="36"/>
      <c r="BY19" s="35"/>
      <c r="BZ19" s="35"/>
      <c r="CA19" s="35"/>
      <c r="CB19" s="81"/>
      <c r="CC19" s="82"/>
      <c r="CD19" s="34"/>
      <c r="CE19" s="35"/>
      <c r="CF19" s="36"/>
      <c r="CG19" s="36"/>
      <c r="CH19" s="36"/>
      <c r="CI19" s="35"/>
      <c r="CJ19" s="35"/>
      <c r="CK19" s="35"/>
      <c r="CL19" s="81"/>
      <c r="CM19" s="82"/>
      <c r="CN19" s="34"/>
      <c r="CO19" s="35"/>
      <c r="CP19" s="36"/>
      <c r="CQ19" s="36"/>
      <c r="CR19" s="36"/>
      <c r="CS19" s="35"/>
      <c r="CT19" s="35"/>
      <c r="CU19" s="35"/>
      <c r="CV19" s="81"/>
      <c r="CW19" s="82"/>
      <c r="CX19" s="34"/>
      <c r="CY19" s="35"/>
      <c r="CZ19" s="36"/>
      <c r="DA19" s="36"/>
      <c r="DB19" s="36"/>
      <c r="DC19" s="35"/>
      <c r="DD19" s="35"/>
      <c r="DE19" s="35"/>
      <c r="DF19" s="81"/>
      <c r="DG19" s="82"/>
      <c r="DH19" s="34"/>
      <c r="DI19" s="35"/>
      <c r="DJ19" s="36"/>
      <c r="DK19" s="36"/>
      <c r="DL19" s="36"/>
      <c r="DM19" s="35"/>
      <c r="DN19" s="35"/>
      <c r="DO19" s="35"/>
      <c r="DP19" s="81"/>
      <c r="DQ19" s="82"/>
      <c r="DR19" s="34"/>
      <c r="DS19" s="35"/>
      <c r="DT19" s="36"/>
      <c r="DU19" s="36"/>
      <c r="DV19" s="36"/>
      <c r="DW19" s="35"/>
      <c r="DX19" s="35"/>
      <c r="DY19" s="35"/>
      <c r="DZ19" s="81"/>
      <c r="EA19" s="82"/>
      <c r="EB19" s="103">
        <f t="shared" ref="EB19" si="16">N19+X19+AH19+AR19+BB19+BL19+BV19+CF19+CP19+CZ19+DJ19+DT19</f>
        <v>15000</v>
      </c>
      <c r="EC19" s="104">
        <f t="shared" ref="EC19" si="17">O19+Y19+AI19+AS19+BC19+BM19+BW19+CG19+CQ19+DA19+DK19+DU19</f>
        <v>0</v>
      </c>
      <c r="ED19" s="104">
        <f t="shared" ref="ED19" si="18">EB19-EC19</f>
        <v>15000</v>
      </c>
      <c r="EE19" s="35">
        <v>3341</v>
      </c>
      <c r="EF19" s="159" t="s">
        <v>153</v>
      </c>
      <c r="EG19" s="127"/>
      <c r="EH19" s="128"/>
      <c r="EI19" s="82"/>
      <c r="EJ19" s="209" t="str">
        <f t="shared" ref="EJ19:EJ31" si="19">EF19</f>
        <v>Capacitación</v>
      </c>
      <c r="EK19" s="209">
        <f t="shared" ref="EK19:EK31" si="20">EE19</f>
        <v>3341</v>
      </c>
      <c r="EL19" s="209">
        <f t="shared" ref="EL19:EL31" si="21">N19</f>
        <v>0</v>
      </c>
      <c r="EM19" s="209">
        <f t="shared" ref="EM19:EM31" si="22">X19</f>
        <v>0</v>
      </c>
      <c r="EN19" s="209">
        <f t="shared" ref="EN19:EN31" si="23">AH19</f>
        <v>15000</v>
      </c>
      <c r="EO19" s="209">
        <f t="shared" ref="EO19:EO31" si="24">AR19</f>
        <v>0</v>
      </c>
      <c r="EP19" s="209">
        <f t="shared" ref="EP19:EP31" si="25">BB19</f>
        <v>0</v>
      </c>
      <c r="EQ19" s="209">
        <f t="shared" ref="EQ19:EQ31" si="26">BL19</f>
        <v>0</v>
      </c>
      <c r="ER19" s="209">
        <f t="shared" ref="ER19:ER31" si="27">BV19</f>
        <v>0</v>
      </c>
      <c r="ES19" s="209">
        <f t="shared" ref="ES19:ES31" si="28">CF19</f>
        <v>0</v>
      </c>
      <c r="ET19" s="209">
        <f t="shared" ref="ET19:ET31" si="29">CP19</f>
        <v>0</v>
      </c>
      <c r="EU19" s="209">
        <f t="shared" ref="EU19:EU31" si="30">CZ19</f>
        <v>0</v>
      </c>
      <c r="EV19" s="209">
        <f t="shared" ref="EV19:EV31" si="31">DJ19</f>
        <v>0</v>
      </c>
      <c r="EW19" s="209">
        <f t="shared" ref="EW19:EW31" si="32">DT19</f>
        <v>0</v>
      </c>
      <c r="EX19" s="209">
        <f t="shared" ref="EX19:EX31" si="33">SUM(EL19:EW19)</f>
        <v>15000</v>
      </c>
    </row>
    <row r="20" spans="2:154" ht="39" customHeight="1">
      <c r="B20" s="348"/>
      <c r="C20" s="356"/>
      <c r="D20" s="5">
        <v>3</v>
      </c>
      <c r="E20" s="442" t="s">
        <v>154</v>
      </c>
      <c r="F20" s="443"/>
      <c r="G20" s="444"/>
      <c r="H20" s="360"/>
      <c r="I20" s="360"/>
      <c r="J20" s="32" t="s">
        <v>106</v>
      </c>
      <c r="K20" s="45" t="s">
        <v>110</v>
      </c>
      <c r="L20" s="53"/>
      <c r="M20" s="54"/>
      <c r="N20" s="55"/>
      <c r="O20" s="55"/>
      <c r="P20" s="55"/>
      <c r="Q20" s="54"/>
      <c r="R20" s="54"/>
      <c r="S20" s="35"/>
      <c r="T20" s="81"/>
      <c r="U20" s="82"/>
      <c r="V20" s="34"/>
      <c r="W20" s="35"/>
      <c r="X20" s="36"/>
      <c r="Y20" s="36"/>
      <c r="Z20" s="36"/>
      <c r="AA20" s="35"/>
      <c r="AB20" s="35"/>
      <c r="AC20" s="35"/>
      <c r="AD20" s="81"/>
      <c r="AE20" s="82"/>
      <c r="AF20" s="34" t="s">
        <v>123</v>
      </c>
      <c r="AG20" s="35" t="s">
        <v>123</v>
      </c>
      <c r="AH20" s="36"/>
      <c r="AI20" s="36"/>
      <c r="AJ20" s="36"/>
      <c r="AK20" s="35"/>
      <c r="AL20" s="35" t="s">
        <v>123</v>
      </c>
      <c r="AM20" s="35"/>
      <c r="AN20" s="364"/>
      <c r="AO20" s="82"/>
      <c r="AP20" s="34"/>
      <c r="AQ20" s="35" t="s">
        <v>123</v>
      </c>
      <c r="AR20" s="36"/>
      <c r="AS20" s="36"/>
      <c r="AT20" s="36"/>
      <c r="AU20" s="35"/>
      <c r="AV20" s="35" t="s">
        <v>123</v>
      </c>
      <c r="AW20" s="35"/>
      <c r="AX20" s="364"/>
      <c r="AY20" s="82"/>
      <c r="AZ20" s="34" t="s">
        <v>123</v>
      </c>
      <c r="BA20" s="35"/>
      <c r="BB20" s="36">
        <v>15000</v>
      </c>
      <c r="BC20" s="36"/>
      <c r="BD20" s="36"/>
      <c r="BE20" s="35"/>
      <c r="BF20" s="35"/>
      <c r="BG20" s="35"/>
      <c r="BH20" s="441"/>
      <c r="BI20" s="82"/>
      <c r="BJ20" s="34"/>
      <c r="BK20" s="35"/>
      <c r="BL20" s="36"/>
      <c r="BM20" s="36"/>
      <c r="BN20" s="36"/>
      <c r="BO20" s="35"/>
      <c r="BP20" s="35"/>
      <c r="BQ20" s="35"/>
      <c r="BR20" s="81"/>
      <c r="BS20" s="82"/>
      <c r="BT20" s="34"/>
      <c r="BU20" s="35"/>
      <c r="BV20" s="36"/>
      <c r="BW20" s="36"/>
      <c r="BX20" s="36"/>
      <c r="BY20" s="35"/>
      <c r="BZ20" s="35"/>
      <c r="CA20" s="35"/>
      <c r="CB20" s="81"/>
      <c r="CC20" s="82"/>
      <c r="CD20" s="34"/>
      <c r="CE20" s="35"/>
      <c r="CF20" s="36"/>
      <c r="CG20" s="36"/>
      <c r="CH20" s="36"/>
      <c r="CI20" s="35"/>
      <c r="CJ20" s="35"/>
      <c r="CK20" s="35"/>
      <c r="CL20" s="81"/>
      <c r="CM20" s="82"/>
      <c r="CN20" s="34"/>
      <c r="CO20" s="35"/>
      <c r="CP20" s="36"/>
      <c r="CQ20" s="36"/>
      <c r="CR20" s="36"/>
      <c r="CS20" s="35"/>
      <c r="CT20" s="35"/>
      <c r="CU20" s="35"/>
      <c r="CV20" s="81"/>
      <c r="CW20" s="82"/>
      <c r="CX20" s="34"/>
      <c r="CY20" s="35"/>
      <c r="CZ20" s="36"/>
      <c r="DA20" s="36"/>
      <c r="DB20" s="36"/>
      <c r="DC20" s="35"/>
      <c r="DD20" s="35"/>
      <c r="DE20" s="35"/>
      <c r="DF20" s="81"/>
      <c r="DG20" s="82"/>
      <c r="DH20" s="34"/>
      <c r="DI20" s="35"/>
      <c r="DJ20" s="36"/>
      <c r="DK20" s="36"/>
      <c r="DL20" s="36"/>
      <c r="DM20" s="35"/>
      <c r="DN20" s="35"/>
      <c r="DO20" s="35"/>
      <c r="DP20" s="81"/>
      <c r="DQ20" s="82"/>
      <c r="DR20" s="34"/>
      <c r="DS20" s="35"/>
      <c r="DT20" s="36"/>
      <c r="DU20" s="36"/>
      <c r="DV20" s="36"/>
      <c r="DW20" s="35"/>
      <c r="DX20" s="35"/>
      <c r="DY20" s="35"/>
      <c r="DZ20" s="81"/>
      <c r="EA20" s="82"/>
      <c r="EB20" s="103">
        <f t="shared" ref="EB20:EC24" si="34">N20+X20+AH20+AR20+BB20+BL20+BV20+CF20+CP20+CZ20+DJ20+DT20</f>
        <v>15000</v>
      </c>
      <c r="EC20" s="104">
        <f t="shared" si="34"/>
        <v>0</v>
      </c>
      <c r="ED20" s="104">
        <f>EB20-EC20</f>
        <v>15000</v>
      </c>
      <c r="EE20" s="35">
        <v>3341</v>
      </c>
      <c r="EF20" s="159" t="s">
        <v>153</v>
      </c>
      <c r="EG20" s="127"/>
      <c r="EH20" s="128"/>
      <c r="EI20" s="82"/>
      <c r="EJ20" s="209" t="str">
        <f t="shared" si="19"/>
        <v>Capacitación</v>
      </c>
      <c r="EK20" s="209">
        <f t="shared" si="20"/>
        <v>3341</v>
      </c>
      <c r="EL20" s="209">
        <f t="shared" si="21"/>
        <v>0</v>
      </c>
      <c r="EM20" s="209">
        <f t="shared" si="22"/>
        <v>0</v>
      </c>
      <c r="EN20" s="209">
        <f t="shared" si="23"/>
        <v>0</v>
      </c>
      <c r="EO20" s="209">
        <f t="shared" si="24"/>
        <v>0</v>
      </c>
      <c r="EP20" s="209">
        <f t="shared" si="25"/>
        <v>15000</v>
      </c>
      <c r="EQ20" s="209">
        <f t="shared" si="26"/>
        <v>0</v>
      </c>
      <c r="ER20" s="209">
        <f t="shared" si="27"/>
        <v>0</v>
      </c>
      <c r="ES20" s="209">
        <f t="shared" si="28"/>
        <v>0</v>
      </c>
      <c r="ET20" s="209">
        <f t="shared" si="29"/>
        <v>0</v>
      </c>
      <c r="EU20" s="209">
        <f t="shared" si="30"/>
        <v>0</v>
      </c>
      <c r="EV20" s="209">
        <f t="shared" si="31"/>
        <v>0</v>
      </c>
      <c r="EW20" s="209">
        <f t="shared" si="32"/>
        <v>0</v>
      </c>
      <c r="EX20" s="209">
        <f t="shared" si="33"/>
        <v>15000</v>
      </c>
    </row>
    <row r="21" spans="2:154" ht="32.25" customHeight="1">
      <c r="B21" s="348"/>
      <c r="C21" s="356"/>
      <c r="D21" s="5">
        <v>4</v>
      </c>
      <c r="E21" s="442" t="s">
        <v>155</v>
      </c>
      <c r="F21" s="443"/>
      <c r="G21" s="444"/>
      <c r="H21" s="362"/>
      <c r="I21" s="362"/>
      <c r="J21" s="32" t="s">
        <v>106</v>
      </c>
      <c r="K21" s="45" t="s">
        <v>110</v>
      </c>
      <c r="L21" s="34"/>
      <c r="M21" s="35"/>
      <c r="N21" s="36"/>
      <c r="O21" s="36"/>
      <c r="P21" s="36"/>
      <c r="Q21" s="35"/>
      <c r="R21" s="35"/>
      <c r="S21" s="35"/>
      <c r="T21" s="81"/>
      <c r="U21" s="82"/>
      <c r="V21" s="34"/>
      <c r="W21" s="35"/>
      <c r="X21" s="36"/>
      <c r="Y21" s="36"/>
      <c r="Z21" s="36"/>
      <c r="AA21" s="35"/>
      <c r="AB21" s="35"/>
      <c r="AC21" s="35"/>
      <c r="AD21" s="81"/>
      <c r="AE21" s="82"/>
      <c r="AF21" s="34" t="s">
        <v>123</v>
      </c>
      <c r="AG21" s="35"/>
      <c r="AH21" s="36"/>
      <c r="AI21" s="36"/>
      <c r="AJ21" s="36"/>
      <c r="AK21" s="35"/>
      <c r="AL21" s="35"/>
      <c r="AM21" s="35"/>
      <c r="AN21" s="81"/>
      <c r="AO21" s="82"/>
      <c r="AP21" s="34"/>
      <c r="AQ21" s="35" t="s">
        <v>123</v>
      </c>
      <c r="AR21" s="36"/>
      <c r="AS21" s="36"/>
      <c r="AT21" s="36"/>
      <c r="AU21" s="35"/>
      <c r="AV21" s="35" t="s">
        <v>123</v>
      </c>
      <c r="AW21" s="35"/>
      <c r="AX21" s="81" t="s">
        <v>294</v>
      </c>
      <c r="AY21" s="82"/>
      <c r="AZ21" s="34" t="s">
        <v>123</v>
      </c>
      <c r="BA21" s="35"/>
      <c r="BB21" s="36"/>
      <c r="BC21" s="36"/>
      <c r="BD21" s="36"/>
      <c r="BE21" s="35"/>
      <c r="BF21" s="35"/>
      <c r="BG21" s="35"/>
      <c r="BH21" s="441"/>
      <c r="BI21" s="82"/>
      <c r="BJ21" s="34"/>
      <c r="BK21" s="35"/>
      <c r="BL21" s="36"/>
      <c r="BM21" s="36"/>
      <c r="BN21" s="36"/>
      <c r="BO21" s="35"/>
      <c r="BP21" s="35"/>
      <c r="BQ21" s="35"/>
      <c r="BR21" s="81"/>
      <c r="BS21" s="82"/>
      <c r="BT21" s="34"/>
      <c r="BU21" s="35"/>
      <c r="BV21" s="36"/>
      <c r="BW21" s="36"/>
      <c r="BX21" s="36"/>
      <c r="BY21" s="35"/>
      <c r="BZ21" s="35"/>
      <c r="CA21" s="35"/>
      <c r="CB21" s="81"/>
      <c r="CC21" s="82"/>
      <c r="CD21" s="34"/>
      <c r="CE21" s="35"/>
      <c r="CF21" s="36"/>
      <c r="CG21" s="36"/>
      <c r="CH21" s="36"/>
      <c r="CI21" s="35"/>
      <c r="CJ21" s="35"/>
      <c r="CK21" s="35"/>
      <c r="CL21" s="81"/>
      <c r="CM21" s="82"/>
      <c r="CN21" s="34"/>
      <c r="CO21" s="35"/>
      <c r="CP21" s="36"/>
      <c r="CQ21" s="36"/>
      <c r="CR21" s="36"/>
      <c r="CS21" s="35"/>
      <c r="CT21" s="35"/>
      <c r="CU21" s="35"/>
      <c r="CV21" s="81"/>
      <c r="CW21" s="82"/>
      <c r="CX21" s="34"/>
      <c r="CY21" s="35"/>
      <c r="CZ21" s="36"/>
      <c r="DA21" s="36"/>
      <c r="DB21" s="36"/>
      <c r="DC21" s="35"/>
      <c r="DD21" s="35"/>
      <c r="DE21" s="35"/>
      <c r="DF21" s="81"/>
      <c r="DG21" s="82"/>
      <c r="DH21" s="34"/>
      <c r="DI21" s="35"/>
      <c r="DJ21" s="36"/>
      <c r="DK21" s="36"/>
      <c r="DL21" s="36"/>
      <c r="DM21" s="35"/>
      <c r="DN21" s="35"/>
      <c r="DO21" s="35"/>
      <c r="DP21" s="81"/>
      <c r="DQ21" s="82"/>
      <c r="DR21" s="34"/>
      <c r="DS21" s="35"/>
      <c r="DT21" s="36"/>
      <c r="DU21" s="36"/>
      <c r="DV21" s="36"/>
      <c r="DW21" s="35"/>
      <c r="DX21" s="35"/>
      <c r="DY21" s="35"/>
      <c r="DZ21" s="81"/>
      <c r="EA21" s="82"/>
      <c r="EB21" s="103">
        <f t="shared" si="34"/>
        <v>0</v>
      </c>
      <c r="EC21" s="104">
        <f t="shared" si="34"/>
        <v>0</v>
      </c>
      <c r="ED21" s="104">
        <f>EB21-EC21</f>
        <v>0</v>
      </c>
      <c r="EE21" s="35"/>
      <c r="EF21" s="159"/>
      <c r="EG21" s="127"/>
      <c r="EH21" s="128"/>
      <c r="EI21" s="82"/>
      <c r="EJ21" s="209">
        <f t="shared" si="19"/>
        <v>0</v>
      </c>
      <c r="EK21" s="209">
        <f t="shared" si="20"/>
        <v>0</v>
      </c>
      <c r="EL21" s="209">
        <f t="shared" si="21"/>
        <v>0</v>
      </c>
      <c r="EM21" s="209">
        <f t="shared" si="22"/>
        <v>0</v>
      </c>
      <c r="EN21" s="209">
        <f t="shared" si="23"/>
        <v>0</v>
      </c>
      <c r="EO21" s="209">
        <f t="shared" si="24"/>
        <v>0</v>
      </c>
      <c r="EP21" s="209">
        <f t="shared" si="25"/>
        <v>0</v>
      </c>
      <c r="EQ21" s="209">
        <f t="shared" si="26"/>
        <v>0</v>
      </c>
      <c r="ER21" s="209">
        <f t="shared" si="27"/>
        <v>0</v>
      </c>
      <c r="ES21" s="209">
        <f t="shared" si="28"/>
        <v>0</v>
      </c>
      <c r="ET21" s="209">
        <f t="shared" si="29"/>
        <v>0</v>
      </c>
      <c r="EU21" s="209">
        <f t="shared" si="30"/>
        <v>0</v>
      </c>
      <c r="EV21" s="209">
        <f t="shared" si="31"/>
        <v>0</v>
      </c>
      <c r="EW21" s="209">
        <f t="shared" si="32"/>
        <v>0</v>
      </c>
      <c r="EX21" s="209">
        <f t="shared" si="33"/>
        <v>0</v>
      </c>
    </row>
    <row r="22" spans="2:154" ht="12.75" customHeight="1" thickBot="1">
      <c r="B22" s="349"/>
      <c r="C22" s="357"/>
      <c r="D22" s="445"/>
      <c r="E22" s="446"/>
      <c r="F22" s="446"/>
      <c r="G22" s="447"/>
      <c r="H22" s="164"/>
      <c r="I22" s="10"/>
      <c r="J22" s="51"/>
      <c r="K22" s="52"/>
      <c r="L22" s="53"/>
      <c r="M22" s="54"/>
      <c r="N22" s="55"/>
      <c r="O22" s="55"/>
      <c r="P22" s="55"/>
      <c r="Q22" s="54"/>
      <c r="R22" s="54"/>
      <c r="S22" s="54"/>
      <c r="T22" s="89"/>
      <c r="U22" s="90"/>
      <c r="V22" s="53"/>
      <c r="W22" s="54"/>
      <c r="X22" s="55"/>
      <c r="Y22" s="55"/>
      <c r="Z22" s="55"/>
      <c r="AA22" s="54"/>
      <c r="AB22" s="54"/>
      <c r="AC22" s="54"/>
      <c r="AD22" s="89"/>
      <c r="AE22" s="90"/>
      <c r="AF22" s="53"/>
      <c r="AG22" s="54"/>
      <c r="AH22" s="55"/>
      <c r="AI22" s="55"/>
      <c r="AJ22" s="55"/>
      <c r="AK22" s="54"/>
      <c r="AL22" s="54"/>
      <c r="AM22" s="54"/>
      <c r="AN22" s="89"/>
      <c r="AO22" s="90"/>
      <c r="AP22" s="53"/>
      <c r="AQ22" s="54"/>
      <c r="AR22" s="55"/>
      <c r="AS22" s="55"/>
      <c r="AT22" s="55"/>
      <c r="AU22" s="54"/>
      <c r="AV22" s="54"/>
      <c r="AW22" s="54"/>
      <c r="AX22" s="89"/>
      <c r="AY22" s="90"/>
      <c r="AZ22" s="53"/>
      <c r="BA22" s="54"/>
      <c r="BB22" s="55"/>
      <c r="BC22" s="55"/>
      <c r="BD22" s="55"/>
      <c r="BE22" s="54"/>
      <c r="BF22" s="54"/>
      <c r="BG22" s="54"/>
      <c r="BH22" s="89"/>
      <c r="BI22" s="90"/>
      <c r="BJ22" s="53"/>
      <c r="BK22" s="54"/>
      <c r="BL22" s="55"/>
      <c r="BM22" s="55"/>
      <c r="BN22" s="55"/>
      <c r="BO22" s="54"/>
      <c r="BP22" s="54"/>
      <c r="BQ22" s="54"/>
      <c r="BR22" s="89"/>
      <c r="BS22" s="90"/>
      <c r="BT22" s="53"/>
      <c r="BU22" s="54"/>
      <c r="BV22" s="55"/>
      <c r="BW22" s="55"/>
      <c r="BX22" s="55"/>
      <c r="BY22" s="54"/>
      <c r="BZ22" s="54"/>
      <c r="CA22" s="54"/>
      <c r="CB22" s="89"/>
      <c r="CC22" s="90"/>
      <c r="CD22" s="53"/>
      <c r="CE22" s="54"/>
      <c r="CF22" s="55"/>
      <c r="CG22" s="55"/>
      <c r="CH22" s="55"/>
      <c r="CI22" s="54"/>
      <c r="CJ22" s="54"/>
      <c r="CK22" s="54"/>
      <c r="CL22" s="89"/>
      <c r="CM22" s="90"/>
      <c r="CN22" s="53"/>
      <c r="CO22" s="54"/>
      <c r="CP22" s="55"/>
      <c r="CQ22" s="55"/>
      <c r="CR22" s="55"/>
      <c r="CS22" s="54"/>
      <c r="CT22" s="54"/>
      <c r="CU22" s="54"/>
      <c r="CV22" s="89"/>
      <c r="CW22" s="90"/>
      <c r="CX22" s="53"/>
      <c r="CY22" s="54"/>
      <c r="CZ22" s="55"/>
      <c r="DA22" s="55"/>
      <c r="DB22" s="55"/>
      <c r="DC22" s="54"/>
      <c r="DD22" s="54"/>
      <c r="DE22" s="54"/>
      <c r="DF22" s="89"/>
      <c r="DG22" s="90"/>
      <c r="DH22" s="53"/>
      <c r="DI22" s="54"/>
      <c r="DJ22" s="55"/>
      <c r="DK22" s="55"/>
      <c r="DL22" s="55"/>
      <c r="DM22" s="54"/>
      <c r="DN22" s="54"/>
      <c r="DO22" s="54"/>
      <c r="DP22" s="89"/>
      <c r="DQ22" s="90"/>
      <c r="DR22" s="53"/>
      <c r="DS22" s="54"/>
      <c r="DT22" s="55"/>
      <c r="DU22" s="55"/>
      <c r="DV22" s="55"/>
      <c r="DW22" s="54"/>
      <c r="DX22" s="54"/>
      <c r="DY22" s="54"/>
      <c r="DZ22" s="89"/>
      <c r="EA22" s="90"/>
      <c r="EB22" s="109">
        <f t="shared" si="34"/>
        <v>0</v>
      </c>
      <c r="EC22" s="110">
        <f t="shared" si="34"/>
        <v>0</v>
      </c>
      <c r="ED22" s="110">
        <f>EB22-EC22</f>
        <v>0</v>
      </c>
      <c r="EE22" s="54"/>
      <c r="EF22" s="175"/>
      <c r="EG22" s="135"/>
      <c r="EH22" s="136"/>
      <c r="EI22" s="90"/>
      <c r="EJ22" s="209">
        <f t="shared" si="19"/>
        <v>0</v>
      </c>
      <c r="EK22" s="209">
        <f t="shared" si="20"/>
        <v>0</v>
      </c>
      <c r="EL22" s="209">
        <f t="shared" si="21"/>
        <v>0</v>
      </c>
      <c r="EM22" s="209">
        <f t="shared" si="22"/>
        <v>0</v>
      </c>
      <c r="EN22" s="209">
        <f t="shared" si="23"/>
        <v>0</v>
      </c>
      <c r="EO22" s="209">
        <f t="shared" si="24"/>
        <v>0</v>
      </c>
      <c r="EP22" s="209">
        <f t="shared" si="25"/>
        <v>0</v>
      </c>
      <c r="EQ22" s="209">
        <f t="shared" si="26"/>
        <v>0</v>
      </c>
      <c r="ER22" s="209">
        <f t="shared" si="27"/>
        <v>0</v>
      </c>
      <c r="ES22" s="209">
        <f t="shared" si="28"/>
        <v>0</v>
      </c>
      <c r="ET22" s="209">
        <f t="shared" si="29"/>
        <v>0</v>
      </c>
      <c r="EU22" s="209">
        <f t="shared" si="30"/>
        <v>0</v>
      </c>
      <c r="EV22" s="209">
        <f t="shared" si="31"/>
        <v>0</v>
      </c>
      <c r="EW22" s="209">
        <f t="shared" si="32"/>
        <v>0</v>
      </c>
      <c r="EX22" s="209">
        <f t="shared" si="33"/>
        <v>0</v>
      </c>
    </row>
    <row r="23" spans="2:154" ht="33.75" customHeight="1">
      <c r="B23" s="350">
        <v>2</v>
      </c>
      <c r="C23" s="355" t="s">
        <v>156</v>
      </c>
      <c r="D23" s="143">
        <v>1</v>
      </c>
      <c r="E23" s="368" t="s">
        <v>157</v>
      </c>
      <c r="F23" s="369"/>
      <c r="G23" s="370"/>
      <c r="H23" s="359" t="s">
        <v>150</v>
      </c>
      <c r="I23" s="361" t="s">
        <v>158</v>
      </c>
      <c r="J23" s="40" t="s">
        <v>106</v>
      </c>
      <c r="K23" s="41" t="s">
        <v>106</v>
      </c>
      <c r="L23" s="42" t="s">
        <v>123</v>
      </c>
      <c r="M23" s="43"/>
      <c r="N23" s="44"/>
      <c r="O23" s="44"/>
      <c r="P23" s="44"/>
      <c r="Q23" s="43"/>
      <c r="R23" s="43"/>
      <c r="S23" s="43"/>
      <c r="T23" s="85"/>
      <c r="U23" s="86"/>
      <c r="V23" s="42"/>
      <c r="W23" s="43"/>
      <c r="X23" s="44"/>
      <c r="Y23" s="44"/>
      <c r="Z23" s="44"/>
      <c r="AA23" s="43"/>
      <c r="AB23" s="43"/>
      <c r="AC23" s="43"/>
      <c r="AD23" s="85"/>
      <c r="AE23" s="437" t="s">
        <v>295</v>
      </c>
      <c r="AF23" s="42"/>
      <c r="AG23" s="43"/>
      <c r="AH23" s="44"/>
      <c r="AI23" s="44"/>
      <c r="AJ23" s="44"/>
      <c r="AK23" s="43"/>
      <c r="AL23" s="43"/>
      <c r="AM23" s="43"/>
      <c r="AN23" s="85"/>
      <c r="AO23" s="437" t="s">
        <v>295</v>
      </c>
      <c r="AP23" s="42"/>
      <c r="AQ23" s="43"/>
      <c r="AR23" s="44"/>
      <c r="AS23" s="44"/>
      <c r="AT23" s="44"/>
      <c r="AU23" s="43"/>
      <c r="AV23" s="43"/>
      <c r="AW23" s="43"/>
      <c r="AX23" s="85"/>
      <c r="AY23" s="437" t="s">
        <v>295</v>
      </c>
      <c r="AZ23" s="42"/>
      <c r="BA23" s="43"/>
      <c r="BB23" s="44"/>
      <c r="BC23" s="44"/>
      <c r="BD23" s="44"/>
      <c r="BE23" s="43"/>
      <c r="BF23" s="43"/>
      <c r="BG23" s="43"/>
      <c r="BH23" s="85"/>
      <c r="BI23" s="437" t="s">
        <v>295</v>
      </c>
      <c r="BJ23" s="42"/>
      <c r="BK23" s="43"/>
      <c r="BL23" s="44"/>
      <c r="BM23" s="44"/>
      <c r="BN23" s="44"/>
      <c r="BO23" s="43"/>
      <c r="BP23" s="43"/>
      <c r="BQ23" s="43"/>
      <c r="BR23" s="85"/>
      <c r="BS23" s="437" t="s">
        <v>295</v>
      </c>
      <c r="BT23" s="42"/>
      <c r="BU23" s="43"/>
      <c r="BV23" s="44"/>
      <c r="BW23" s="44"/>
      <c r="BX23" s="44"/>
      <c r="BY23" s="43"/>
      <c r="BZ23" s="43"/>
      <c r="CA23" s="43"/>
      <c r="CB23" s="85"/>
      <c r="CC23" s="437" t="s">
        <v>295</v>
      </c>
      <c r="CD23" s="42"/>
      <c r="CE23" s="43"/>
      <c r="CF23" s="44"/>
      <c r="CG23" s="44"/>
      <c r="CH23" s="44"/>
      <c r="CI23" s="43"/>
      <c r="CJ23" s="43"/>
      <c r="CK23" s="43"/>
      <c r="CL23" s="85"/>
      <c r="CM23" s="437" t="s">
        <v>295</v>
      </c>
      <c r="CN23" s="42"/>
      <c r="CO23" s="43"/>
      <c r="CP23" s="44"/>
      <c r="CQ23" s="44"/>
      <c r="CR23" s="44"/>
      <c r="CS23" s="43"/>
      <c r="CT23" s="43"/>
      <c r="CU23" s="43"/>
      <c r="CV23" s="85"/>
      <c r="CW23" s="437" t="s">
        <v>295</v>
      </c>
      <c r="CX23" s="42"/>
      <c r="CY23" s="43"/>
      <c r="CZ23" s="44"/>
      <c r="DA23" s="44"/>
      <c r="DB23" s="44"/>
      <c r="DC23" s="43"/>
      <c r="DD23" s="43"/>
      <c r="DE23" s="43"/>
      <c r="DF23" s="85"/>
      <c r="DG23" s="437" t="s">
        <v>295</v>
      </c>
      <c r="DH23" s="42"/>
      <c r="DI23" s="43"/>
      <c r="DJ23" s="44"/>
      <c r="DK23" s="44"/>
      <c r="DL23" s="44"/>
      <c r="DM23" s="43"/>
      <c r="DN23" s="43"/>
      <c r="DO23" s="43"/>
      <c r="DP23" s="85"/>
      <c r="DQ23" s="437" t="s">
        <v>295</v>
      </c>
      <c r="DR23" s="42"/>
      <c r="DS23" s="43"/>
      <c r="DT23" s="44"/>
      <c r="DU23" s="44"/>
      <c r="DV23" s="44"/>
      <c r="DW23" s="43"/>
      <c r="DX23" s="43"/>
      <c r="DY23" s="43"/>
      <c r="DZ23" s="85"/>
      <c r="EA23" s="437" t="s">
        <v>295</v>
      </c>
      <c r="EB23" s="111">
        <f t="shared" si="34"/>
        <v>0</v>
      </c>
      <c r="EC23" s="112">
        <f t="shared" si="34"/>
        <v>0</v>
      </c>
      <c r="ED23" s="112">
        <f>EB23-EC23</f>
        <v>0</v>
      </c>
      <c r="EE23" s="43"/>
      <c r="EF23" s="176"/>
      <c r="EG23" s="131"/>
      <c r="EH23" s="132"/>
      <c r="EI23" s="437" t="s">
        <v>296</v>
      </c>
      <c r="EJ23" s="209">
        <f t="shared" si="19"/>
        <v>0</v>
      </c>
      <c r="EK23" s="209">
        <f t="shared" si="20"/>
        <v>0</v>
      </c>
      <c r="EL23" s="209">
        <f t="shared" si="21"/>
        <v>0</v>
      </c>
      <c r="EM23" s="209">
        <f t="shared" si="22"/>
        <v>0</v>
      </c>
      <c r="EN23" s="209">
        <f t="shared" si="23"/>
        <v>0</v>
      </c>
      <c r="EO23" s="209">
        <f t="shared" si="24"/>
        <v>0</v>
      </c>
      <c r="EP23" s="209">
        <f t="shared" si="25"/>
        <v>0</v>
      </c>
      <c r="EQ23" s="209">
        <f t="shared" si="26"/>
        <v>0</v>
      </c>
      <c r="ER23" s="209">
        <f t="shared" si="27"/>
        <v>0</v>
      </c>
      <c r="ES23" s="209">
        <f t="shared" si="28"/>
        <v>0</v>
      </c>
      <c r="ET23" s="209">
        <f t="shared" si="29"/>
        <v>0</v>
      </c>
      <c r="EU23" s="209">
        <f t="shared" si="30"/>
        <v>0</v>
      </c>
      <c r="EV23" s="209">
        <f t="shared" si="31"/>
        <v>0</v>
      </c>
      <c r="EW23" s="209">
        <f t="shared" si="32"/>
        <v>0</v>
      </c>
      <c r="EX23" s="209">
        <f t="shared" si="33"/>
        <v>0</v>
      </c>
    </row>
    <row r="24" spans="2:154" ht="30" customHeight="1">
      <c r="B24" s="348"/>
      <c r="C24" s="356"/>
      <c r="D24" s="5">
        <v>2</v>
      </c>
      <c r="E24" s="259" t="s">
        <v>159</v>
      </c>
      <c r="F24" s="260"/>
      <c r="G24" s="371"/>
      <c r="H24" s="360"/>
      <c r="I24" s="360"/>
      <c r="J24" s="32" t="s">
        <v>106</v>
      </c>
      <c r="K24" s="45" t="s">
        <v>106</v>
      </c>
      <c r="L24" s="34" t="s">
        <v>123</v>
      </c>
      <c r="M24" s="35"/>
      <c r="N24" s="36"/>
      <c r="O24" s="36"/>
      <c r="P24" s="36"/>
      <c r="Q24" s="35"/>
      <c r="R24" s="35"/>
      <c r="S24" s="35"/>
      <c r="T24" s="363"/>
      <c r="U24" s="82"/>
      <c r="V24" s="34"/>
      <c r="W24" s="35"/>
      <c r="X24" s="36"/>
      <c r="Y24" s="36"/>
      <c r="Z24" s="36"/>
      <c r="AA24" s="35"/>
      <c r="AB24" s="35"/>
      <c r="AC24" s="35"/>
      <c r="AD24" s="363"/>
      <c r="AE24" s="438"/>
      <c r="AF24" s="34"/>
      <c r="AG24" s="35"/>
      <c r="AH24" s="36"/>
      <c r="AI24" s="36"/>
      <c r="AJ24" s="36"/>
      <c r="AK24" s="35"/>
      <c r="AL24" s="35"/>
      <c r="AM24" s="35"/>
      <c r="AN24" s="363"/>
      <c r="AO24" s="438"/>
      <c r="AP24" s="34"/>
      <c r="AQ24" s="35"/>
      <c r="AR24" s="36"/>
      <c r="AS24" s="36"/>
      <c r="AT24" s="36"/>
      <c r="AU24" s="35"/>
      <c r="AV24" s="35"/>
      <c r="AW24" s="35"/>
      <c r="AX24" s="363"/>
      <c r="AY24" s="438"/>
      <c r="AZ24" s="34"/>
      <c r="BA24" s="35"/>
      <c r="BB24" s="36"/>
      <c r="BC24" s="36"/>
      <c r="BD24" s="36"/>
      <c r="BE24" s="35"/>
      <c r="BF24" s="35"/>
      <c r="BG24" s="35"/>
      <c r="BH24" s="363"/>
      <c r="BI24" s="438"/>
      <c r="BJ24" s="34"/>
      <c r="BK24" s="35"/>
      <c r="BL24" s="36"/>
      <c r="BM24" s="36"/>
      <c r="BN24" s="36"/>
      <c r="BO24" s="35"/>
      <c r="BP24" s="35"/>
      <c r="BQ24" s="35"/>
      <c r="BR24" s="363"/>
      <c r="BS24" s="438"/>
      <c r="BT24" s="34"/>
      <c r="BU24" s="35"/>
      <c r="BV24" s="36"/>
      <c r="BW24" s="36"/>
      <c r="BX24" s="36"/>
      <c r="BY24" s="35"/>
      <c r="BZ24" s="35"/>
      <c r="CA24" s="35"/>
      <c r="CB24" s="363"/>
      <c r="CC24" s="438"/>
      <c r="CD24" s="34"/>
      <c r="CE24" s="35"/>
      <c r="CF24" s="36"/>
      <c r="CG24" s="36"/>
      <c r="CH24" s="36"/>
      <c r="CI24" s="35"/>
      <c r="CJ24" s="35"/>
      <c r="CK24" s="35"/>
      <c r="CL24" s="363"/>
      <c r="CM24" s="438"/>
      <c r="CN24" s="34"/>
      <c r="CO24" s="35"/>
      <c r="CP24" s="36"/>
      <c r="CQ24" s="36"/>
      <c r="CR24" s="36"/>
      <c r="CS24" s="35"/>
      <c r="CT24" s="35"/>
      <c r="CU24" s="35"/>
      <c r="CV24" s="363"/>
      <c r="CW24" s="438"/>
      <c r="CX24" s="34"/>
      <c r="CY24" s="35"/>
      <c r="CZ24" s="36"/>
      <c r="DA24" s="36"/>
      <c r="DB24" s="36"/>
      <c r="DC24" s="35"/>
      <c r="DD24" s="35"/>
      <c r="DE24" s="35"/>
      <c r="DF24" s="81"/>
      <c r="DG24" s="438"/>
      <c r="DH24" s="34"/>
      <c r="DI24" s="35"/>
      <c r="DJ24" s="36"/>
      <c r="DK24" s="36"/>
      <c r="DL24" s="36"/>
      <c r="DM24" s="35"/>
      <c r="DN24" s="35"/>
      <c r="DO24" s="35"/>
      <c r="DP24" s="81"/>
      <c r="DQ24" s="438"/>
      <c r="DR24" s="34"/>
      <c r="DS24" s="35"/>
      <c r="DT24" s="36"/>
      <c r="DU24" s="36"/>
      <c r="DV24" s="36"/>
      <c r="DW24" s="35"/>
      <c r="DX24" s="35"/>
      <c r="DY24" s="35"/>
      <c r="DZ24" s="81"/>
      <c r="EA24" s="438"/>
      <c r="EB24" s="103">
        <f t="shared" si="34"/>
        <v>0</v>
      </c>
      <c r="EC24" s="104">
        <f t="shared" si="34"/>
        <v>0</v>
      </c>
      <c r="ED24" s="104">
        <f>EB24-EC24</f>
        <v>0</v>
      </c>
      <c r="EE24" s="35"/>
      <c r="EF24" s="159"/>
      <c r="EG24" s="127"/>
      <c r="EH24" s="128"/>
      <c r="EI24" s="438"/>
      <c r="EJ24" s="209">
        <f t="shared" si="19"/>
        <v>0</v>
      </c>
      <c r="EK24" s="209">
        <f t="shared" si="20"/>
        <v>0</v>
      </c>
      <c r="EL24" s="209">
        <f t="shared" si="21"/>
        <v>0</v>
      </c>
      <c r="EM24" s="209">
        <f t="shared" si="22"/>
        <v>0</v>
      </c>
      <c r="EN24" s="209">
        <f t="shared" si="23"/>
        <v>0</v>
      </c>
      <c r="EO24" s="209">
        <f t="shared" si="24"/>
        <v>0</v>
      </c>
      <c r="EP24" s="209">
        <f t="shared" si="25"/>
        <v>0</v>
      </c>
      <c r="EQ24" s="209">
        <f t="shared" si="26"/>
        <v>0</v>
      </c>
      <c r="ER24" s="209">
        <f t="shared" si="27"/>
        <v>0</v>
      </c>
      <c r="ES24" s="209">
        <f t="shared" si="28"/>
        <v>0</v>
      </c>
      <c r="ET24" s="209">
        <f t="shared" si="29"/>
        <v>0</v>
      </c>
      <c r="EU24" s="209">
        <f t="shared" si="30"/>
        <v>0</v>
      </c>
      <c r="EV24" s="209">
        <f t="shared" si="31"/>
        <v>0</v>
      </c>
      <c r="EW24" s="209">
        <f t="shared" si="32"/>
        <v>0</v>
      </c>
      <c r="EX24" s="209">
        <f t="shared" si="33"/>
        <v>0</v>
      </c>
    </row>
    <row r="25" spans="2:154" ht="45" customHeight="1">
      <c r="B25" s="348"/>
      <c r="C25" s="356"/>
      <c r="D25" s="5">
        <v>3</v>
      </c>
      <c r="E25" s="259" t="s">
        <v>160</v>
      </c>
      <c r="F25" s="260"/>
      <c r="G25" s="371"/>
      <c r="H25" s="360"/>
      <c r="I25" s="360"/>
      <c r="J25" s="32" t="s">
        <v>106</v>
      </c>
      <c r="K25" s="45" t="s">
        <v>117</v>
      </c>
      <c r="L25" s="34"/>
      <c r="M25" s="35"/>
      <c r="N25" s="36"/>
      <c r="O25" s="36"/>
      <c r="P25" s="36"/>
      <c r="Q25" s="35"/>
      <c r="R25" s="35"/>
      <c r="S25" s="35"/>
      <c r="T25" s="436"/>
      <c r="U25" s="82"/>
      <c r="V25" s="34"/>
      <c r="W25" s="35"/>
      <c r="X25" s="36"/>
      <c r="Y25" s="36"/>
      <c r="Z25" s="36"/>
      <c r="AA25" s="35"/>
      <c r="AB25" s="35"/>
      <c r="AC25" s="35"/>
      <c r="AD25" s="436"/>
      <c r="AE25" s="438"/>
      <c r="AF25" s="34"/>
      <c r="AG25" s="35"/>
      <c r="AH25" s="36"/>
      <c r="AI25" s="36"/>
      <c r="AJ25" s="36"/>
      <c r="AK25" s="35"/>
      <c r="AL25" s="35"/>
      <c r="AM25" s="35"/>
      <c r="AN25" s="436"/>
      <c r="AO25" s="438"/>
      <c r="AP25" s="34"/>
      <c r="AQ25" s="35"/>
      <c r="AR25" s="36"/>
      <c r="AS25" s="36"/>
      <c r="AT25" s="36"/>
      <c r="AU25" s="35"/>
      <c r="AV25" s="35"/>
      <c r="AW25" s="35"/>
      <c r="AX25" s="436"/>
      <c r="AY25" s="438"/>
      <c r="AZ25" s="34"/>
      <c r="BA25" s="35"/>
      <c r="BB25" s="36"/>
      <c r="BC25" s="36"/>
      <c r="BD25" s="36"/>
      <c r="BE25" s="35"/>
      <c r="BF25" s="35"/>
      <c r="BG25" s="35"/>
      <c r="BH25" s="436"/>
      <c r="BI25" s="438"/>
      <c r="BJ25" s="34"/>
      <c r="BK25" s="35"/>
      <c r="BL25" s="36"/>
      <c r="BM25" s="36"/>
      <c r="BN25" s="36"/>
      <c r="BO25" s="35"/>
      <c r="BP25" s="35"/>
      <c r="BQ25" s="35"/>
      <c r="BR25" s="436"/>
      <c r="BS25" s="438"/>
      <c r="BT25" s="34"/>
      <c r="BU25" s="35"/>
      <c r="BV25" s="36"/>
      <c r="BW25" s="36"/>
      <c r="BX25" s="36"/>
      <c r="BY25" s="35"/>
      <c r="BZ25" s="35"/>
      <c r="CA25" s="35"/>
      <c r="CB25" s="436"/>
      <c r="CC25" s="438"/>
      <c r="CD25" s="34"/>
      <c r="CE25" s="35"/>
      <c r="CF25" s="36"/>
      <c r="CG25" s="36"/>
      <c r="CH25" s="36"/>
      <c r="CI25" s="35"/>
      <c r="CJ25" s="35"/>
      <c r="CK25" s="35"/>
      <c r="CL25" s="436"/>
      <c r="CM25" s="438"/>
      <c r="CN25" s="34"/>
      <c r="CO25" s="35"/>
      <c r="CP25" s="36"/>
      <c r="CQ25" s="36"/>
      <c r="CR25" s="36"/>
      <c r="CS25" s="35"/>
      <c r="CT25" s="35"/>
      <c r="CU25" s="35"/>
      <c r="CV25" s="436"/>
      <c r="CW25" s="438"/>
      <c r="CX25" s="34"/>
      <c r="CY25" s="35"/>
      <c r="CZ25" s="36"/>
      <c r="DA25" s="36"/>
      <c r="DB25" s="36"/>
      <c r="DC25" s="35"/>
      <c r="DD25" s="35"/>
      <c r="DE25" s="35"/>
      <c r="DF25" s="81"/>
      <c r="DG25" s="438"/>
      <c r="DH25" s="34"/>
      <c r="DI25" s="35"/>
      <c r="DJ25" s="36"/>
      <c r="DK25" s="36"/>
      <c r="DL25" s="36"/>
      <c r="DM25" s="35"/>
      <c r="DN25" s="35"/>
      <c r="DO25" s="35"/>
      <c r="DP25" s="81"/>
      <c r="DQ25" s="438"/>
      <c r="DR25" s="34"/>
      <c r="DS25" s="35"/>
      <c r="DT25" s="36"/>
      <c r="DU25" s="36"/>
      <c r="DV25" s="36"/>
      <c r="DW25" s="35"/>
      <c r="DX25" s="35"/>
      <c r="DY25" s="35"/>
      <c r="DZ25" s="81"/>
      <c r="EA25" s="438"/>
      <c r="EB25" s="103">
        <f t="shared" ref="EB25" si="35">N25+X25+AH25+AR25+BB25+BL25+BV25+CF25+CP25+CZ25+DJ25+DT25</f>
        <v>0</v>
      </c>
      <c r="EC25" s="104">
        <f t="shared" ref="EC25" si="36">O25+Y25+AI25+AS25+BC25+BM25+BW25+CG25+CQ25+DA25+DK25+DU25</f>
        <v>0</v>
      </c>
      <c r="ED25" s="104">
        <f t="shared" ref="ED25" si="37">EB25-EC25</f>
        <v>0</v>
      </c>
      <c r="EE25" s="35"/>
      <c r="EF25" s="159"/>
      <c r="EG25" s="127"/>
      <c r="EH25" s="128"/>
      <c r="EI25" s="438"/>
      <c r="EJ25" s="209">
        <f t="shared" si="19"/>
        <v>0</v>
      </c>
      <c r="EK25" s="209">
        <f t="shared" si="20"/>
        <v>0</v>
      </c>
      <c r="EL25" s="209">
        <f t="shared" si="21"/>
        <v>0</v>
      </c>
      <c r="EM25" s="209">
        <f t="shared" si="22"/>
        <v>0</v>
      </c>
      <c r="EN25" s="209">
        <f t="shared" si="23"/>
        <v>0</v>
      </c>
      <c r="EO25" s="209">
        <f t="shared" si="24"/>
        <v>0</v>
      </c>
      <c r="EP25" s="209">
        <f t="shared" si="25"/>
        <v>0</v>
      </c>
      <c r="EQ25" s="209">
        <f t="shared" si="26"/>
        <v>0</v>
      </c>
      <c r="ER25" s="209">
        <f t="shared" si="27"/>
        <v>0</v>
      </c>
      <c r="ES25" s="209">
        <f t="shared" si="28"/>
        <v>0</v>
      </c>
      <c r="ET25" s="209">
        <f t="shared" si="29"/>
        <v>0</v>
      </c>
      <c r="EU25" s="209">
        <f t="shared" si="30"/>
        <v>0</v>
      </c>
      <c r="EV25" s="209">
        <f t="shared" si="31"/>
        <v>0</v>
      </c>
      <c r="EW25" s="209">
        <f t="shared" si="32"/>
        <v>0</v>
      </c>
      <c r="EX25" s="209">
        <f t="shared" si="33"/>
        <v>0</v>
      </c>
    </row>
    <row r="26" spans="2:154" ht="40.5" customHeight="1">
      <c r="B26" s="348"/>
      <c r="C26" s="356"/>
      <c r="D26" s="5">
        <v>4</v>
      </c>
      <c r="E26" s="259" t="s">
        <v>162</v>
      </c>
      <c r="F26" s="260"/>
      <c r="G26" s="371"/>
      <c r="H26" s="362"/>
      <c r="I26" s="362"/>
      <c r="J26" s="32" t="s">
        <v>106</v>
      </c>
      <c r="K26" s="45" t="s">
        <v>117</v>
      </c>
      <c r="L26" s="34" t="s">
        <v>123</v>
      </c>
      <c r="M26" s="35"/>
      <c r="N26" s="36"/>
      <c r="O26" s="36"/>
      <c r="P26" s="36"/>
      <c r="Q26" s="35"/>
      <c r="R26" s="35"/>
      <c r="S26" s="35"/>
      <c r="T26" s="364"/>
      <c r="U26" s="82"/>
      <c r="V26" s="34"/>
      <c r="W26" s="35"/>
      <c r="X26" s="36"/>
      <c r="Y26" s="36"/>
      <c r="Z26" s="36"/>
      <c r="AA26" s="35"/>
      <c r="AB26" s="35"/>
      <c r="AC26" s="35"/>
      <c r="AD26" s="364"/>
      <c r="AE26" s="439"/>
      <c r="AF26" s="34"/>
      <c r="AG26" s="35"/>
      <c r="AH26" s="36"/>
      <c r="AI26" s="36"/>
      <c r="AJ26" s="36"/>
      <c r="AK26" s="35"/>
      <c r="AL26" s="35"/>
      <c r="AM26" s="35"/>
      <c r="AN26" s="364"/>
      <c r="AO26" s="439"/>
      <c r="AP26" s="34"/>
      <c r="AQ26" s="35"/>
      <c r="AR26" s="36"/>
      <c r="AS26" s="36"/>
      <c r="AT26" s="36"/>
      <c r="AU26" s="35"/>
      <c r="AV26" s="35"/>
      <c r="AW26" s="35"/>
      <c r="AX26" s="364"/>
      <c r="AY26" s="439"/>
      <c r="AZ26" s="34"/>
      <c r="BA26" s="35"/>
      <c r="BB26" s="36"/>
      <c r="BC26" s="36"/>
      <c r="BD26" s="36"/>
      <c r="BE26" s="35"/>
      <c r="BF26" s="35"/>
      <c r="BG26" s="35"/>
      <c r="BH26" s="364"/>
      <c r="BI26" s="439"/>
      <c r="BJ26" s="34"/>
      <c r="BK26" s="35"/>
      <c r="BL26" s="36"/>
      <c r="BM26" s="36"/>
      <c r="BN26" s="36"/>
      <c r="BO26" s="35"/>
      <c r="BP26" s="35"/>
      <c r="BQ26" s="35"/>
      <c r="BR26" s="364"/>
      <c r="BS26" s="439"/>
      <c r="BT26" s="34"/>
      <c r="BU26" s="35"/>
      <c r="BV26" s="36"/>
      <c r="BW26" s="36"/>
      <c r="BX26" s="36"/>
      <c r="BY26" s="35"/>
      <c r="BZ26" s="35"/>
      <c r="CA26" s="35"/>
      <c r="CB26" s="364"/>
      <c r="CC26" s="439"/>
      <c r="CD26" s="34"/>
      <c r="CE26" s="35"/>
      <c r="CF26" s="36"/>
      <c r="CG26" s="36"/>
      <c r="CH26" s="36"/>
      <c r="CI26" s="35"/>
      <c r="CJ26" s="35"/>
      <c r="CK26" s="35"/>
      <c r="CL26" s="364"/>
      <c r="CM26" s="439"/>
      <c r="CN26" s="34"/>
      <c r="CO26" s="35"/>
      <c r="CP26" s="36"/>
      <c r="CQ26" s="36"/>
      <c r="CR26" s="36"/>
      <c r="CS26" s="35"/>
      <c r="CT26" s="35"/>
      <c r="CU26" s="35"/>
      <c r="CV26" s="364"/>
      <c r="CW26" s="439"/>
      <c r="CX26" s="34"/>
      <c r="CY26" s="35"/>
      <c r="CZ26" s="36"/>
      <c r="DA26" s="36"/>
      <c r="DB26" s="36"/>
      <c r="DC26" s="35"/>
      <c r="DD26" s="35"/>
      <c r="DE26" s="35"/>
      <c r="DF26" s="81"/>
      <c r="DG26" s="439"/>
      <c r="DH26" s="34"/>
      <c r="DI26" s="35"/>
      <c r="DJ26" s="36"/>
      <c r="DK26" s="36"/>
      <c r="DL26" s="36"/>
      <c r="DM26" s="35"/>
      <c r="DN26" s="35"/>
      <c r="DO26" s="35"/>
      <c r="DP26" s="81"/>
      <c r="DQ26" s="439"/>
      <c r="DR26" s="34"/>
      <c r="DS26" s="35"/>
      <c r="DT26" s="36"/>
      <c r="DU26" s="36"/>
      <c r="DV26" s="36"/>
      <c r="DW26" s="35"/>
      <c r="DX26" s="35"/>
      <c r="DY26" s="35"/>
      <c r="DZ26" s="81"/>
      <c r="EA26" s="439"/>
      <c r="EB26" s="103">
        <f t="shared" ref="EB26:EC31" si="38">N26+X26+AH26+AR26+BB26+BL26+BV26+CF26+CP26+CZ26+DJ26+DT26</f>
        <v>0</v>
      </c>
      <c r="EC26" s="104">
        <f t="shared" si="38"/>
        <v>0</v>
      </c>
      <c r="ED26" s="104">
        <f>EB26-EC26</f>
        <v>0</v>
      </c>
      <c r="EE26" s="35"/>
      <c r="EF26" s="159"/>
      <c r="EG26" s="127"/>
      <c r="EH26" s="128"/>
      <c r="EI26" s="439"/>
      <c r="EJ26" s="209">
        <f t="shared" si="19"/>
        <v>0</v>
      </c>
      <c r="EK26" s="209">
        <f t="shared" si="20"/>
        <v>0</v>
      </c>
      <c r="EL26" s="209">
        <f t="shared" si="21"/>
        <v>0</v>
      </c>
      <c r="EM26" s="209">
        <f t="shared" si="22"/>
        <v>0</v>
      </c>
      <c r="EN26" s="209">
        <f t="shared" si="23"/>
        <v>0</v>
      </c>
      <c r="EO26" s="209">
        <f t="shared" si="24"/>
        <v>0</v>
      </c>
      <c r="EP26" s="209">
        <f t="shared" si="25"/>
        <v>0</v>
      </c>
      <c r="EQ26" s="209">
        <f t="shared" si="26"/>
        <v>0</v>
      </c>
      <c r="ER26" s="209">
        <f t="shared" si="27"/>
        <v>0</v>
      </c>
      <c r="ES26" s="209">
        <f t="shared" si="28"/>
        <v>0</v>
      </c>
      <c r="ET26" s="209">
        <f t="shared" si="29"/>
        <v>0</v>
      </c>
      <c r="EU26" s="209">
        <f t="shared" si="30"/>
        <v>0</v>
      </c>
      <c r="EV26" s="209">
        <f t="shared" si="31"/>
        <v>0</v>
      </c>
      <c r="EW26" s="209">
        <f t="shared" si="32"/>
        <v>0</v>
      </c>
      <c r="EX26" s="209">
        <f t="shared" si="33"/>
        <v>0</v>
      </c>
    </row>
    <row r="27" spans="2:154" ht="17.25" thickBot="1">
      <c r="B27" s="349"/>
      <c r="C27" s="357"/>
      <c r="D27" s="365"/>
      <c r="E27" s="366"/>
      <c r="F27" s="366"/>
      <c r="G27" s="367"/>
      <c r="H27" s="144"/>
      <c r="I27" s="147"/>
      <c r="J27" s="148"/>
      <c r="K27" s="149"/>
      <c r="L27" s="48"/>
      <c r="M27" s="49"/>
      <c r="N27" s="50"/>
      <c r="O27" s="50"/>
      <c r="P27" s="50"/>
      <c r="Q27" s="49"/>
      <c r="R27" s="49"/>
      <c r="S27" s="49"/>
      <c r="T27" s="87"/>
      <c r="U27" s="88"/>
      <c r="V27" s="48"/>
      <c r="W27" s="49"/>
      <c r="X27" s="50"/>
      <c r="Y27" s="50"/>
      <c r="Z27" s="50"/>
      <c r="AA27" s="49"/>
      <c r="AB27" s="49"/>
      <c r="AC27" s="49"/>
      <c r="AD27" s="87"/>
      <c r="AE27" s="88"/>
      <c r="AF27" s="48"/>
      <c r="AG27" s="49"/>
      <c r="AH27" s="50"/>
      <c r="AI27" s="50"/>
      <c r="AJ27" s="50"/>
      <c r="AK27" s="49"/>
      <c r="AL27" s="49"/>
      <c r="AM27" s="49"/>
      <c r="AN27" s="87"/>
      <c r="AO27" s="88"/>
      <c r="AP27" s="48"/>
      <c r="AQ27" s="49"/>
      <c r="AR27" s="50"/>
      <c r="AS27" s="50"/>
      <c r="AT27" s="50"/>
      <c r="AU27" s="49"/>
      <c r="AV27" s="49"/>
      <c r="AW27" s="49"/>
      <c r="AX27" s="87"/>
      <c r="AY27" s="88"/>
      <c r="AZ27" s="48"/>
      <c r="BA27" s="49"/>
      <c r="BB27" s="50"/>
      <c r="BC27" s="50"/>
      <c r="BD27" s="50"/>
      <c r="BE27" s="49"/>
      <c r="BF27" s="49"/>
      <c r="BG27" s="49"/>
      <c r="BH27" s="87"/>
      <c r="BI27" s="88"/>
      <c r="BJ27" s="48"/>
      <c r="BK27" s="49"/>
      <c r="BL27" s="50"/>
      <c r="BM27" s="50"/>
      <c r="BN27" s="50"/>
      <c r="BO27" s="49"/>
      <c r="BP27" s="49"/>
      <c r="BQ27" s="49"/>
      <c r="BR27" s="87"/>
      <c r="BS27" s="88"/>
      <c r="BT27" s="48"/>
      <c r="BU27" s="49"/>
      <c r="BV27" s="50"/>
      <c r="BW27" s="50"/>
      <c r="BX27" s="50"/>
      <c r="BY27" s="49"/>
      <c r="BZ27" s="49"/>
      <c r="CA27" s="49"/>
      <c r="CB27" s="87"/>
      <c r="CC27" s="88"/>
      <c r="CD27" s="48"/>
      <c r="CE27" s="49"/>
      <c r="CF27" s="50"/>
      <c r="CG27" s="50"/>
      <c r="CH27" s="50"/>
      <c r="CI27" s="49"/>
      <c r="CJ27" s="49"/>
      <c r="CK27" s="49"/>
      <c r="CL27" s="87"/>
      <c r="CM27" s="88"/>
      <c r="CN27" s="48"/>
      <c r="CO27" s="49"/>
      <c r="CP27" s="50"/>
      <c r="CQ27" s="50"/>
      <c r="CR27" s="50"/>
      <c r="CS27" s="49"/>
      <c r="CT27" s="49"/>
      <c r="CU27" s="49"/>
      <c r="CV27" s="87"/>
      <c r="CW27" s="88"/>
      <c r="CX27" s="48"/>
      <c r="CY27" s="49"/>
      <c r="CZ27" s="50"/>
      <c r="DA27" s="50"/>
      <c r="DB27" s="50"/>
      <c r="DC27" s="49"/>
      <c r="DD27" s="49"/>
      <c r="DE27" s="49"/>
      <c r="DF27" s="87"/>
      <c r="DG27" s="88"/>
      <c r="DH27" s="48"/>
      <c r="DI27" s="49"/>
      <c r="DJ27" s="50"/>
      <c r="DK27" s="50"/>
      <c r="DL27" s="50"/>
      <c r="DM27" s="49"/>
      <c r="DN27" s="49"/>
      <c r="DO27" s="49"/>
      <c r="DP27" s="87"/>
      <c r="DQ27" s="88"/>
      <c r="DR27" s="48"/>
      <c r="DS27" s="49"/>
      <c r="DT27" s="50"/>
      <c r="DU27" s="50"/>
      <c r="DV27" s="50"/>
      <c r="DW27" s="49"/>
      <c r="DX27" s="49"/>
      <c r="DY27" s="49"/>
      <c r="DZ27" s="87"/>
      <c r="EA27" s="88"/>
      <c r="EB27" s="105">
        <f t="shared" si="38"/>
        <v>0</v>
      </c>
      <c r="EC27" s="106">
        <f t="shared" si="38"/>
        <v>0</v>
      </c>
      <c r="ED27" s="106">
        <f>EB27-EC27</f>
        <v>0</v>
      </c>
      <c r="EE27" s="49"/>
      <c r="EF27" s="155"/>
      <c r="EG27" s="133"/>
      <c r="EH27" s="134"/>
      <c r="EI27" s="88"/>
      <c r="EJ27" s="209">
        <f t="shared" si="19"/>
        <v>0</v>
      </c>
      <c r="EK27" s="209">
        <f t="shared" si="20"/>
        <v>0</v>
      </c>
      <c r="EL27" s="209">
        <f t="shared" si="21"/>
        <v>0</v>
      </c>
      <c r="EM27" s="209">
        <f t="shared" si="22"/>
        <v>0</v>
      </c>
      <c r="EN27" s="209">
        <f t="shared" si="23"/>
        <v>0</v>
      </c>
      <c r="EO27" s="209">
        <f t="shared" si="24"/>
        <v>0</v>
      </c>
      <c r="EP27" s="209">
        <f t="shared" si="25"/>
        <v>0</v>
      </c>
      <c r="EQ27" s="209">
        <f t="shared" si="26"/>
        <v>0</v>
      </c>
      <c r="ER27" s="209">
        <f t="shared" si="27"/>
        <v>0</v>
      </c>
      <c r="ES27" s="209">
        <f t="shared" si="28"/>
        <v>0</v>
      </c>
      <c r="ET27" s="209">
        <f t="shared" si="29"/>
        <v>0</v>
      </c>
      <c r="EU27" s="209">
        <f t="shared" si="30"/>
        <v>0</v>
      </c>
      <c r="EV27" s="209">
        <f t="shared" si="31"/>
        <v>0</v>
      </c>
      <c r="EW27" s="209">
        <f t="shared" si="32"/>
        <v>0</v>
      </c>
      <c r="EX27" s="209">
        <f t="shared" si="33"/>
        <v>0</v>
      </c>
    </row>
    <row r="28" spans="2:154" ht="33.75" customHeight="1">
      <c r="B28" s="348">
        <v>3</v>
      </c>
      <c r="C28" s="355" t="s">
        <v>163</v>
      </c>
      <c r="D28" s="143">
        <v>1</v>
      </c>
      <c r="E28" s="368" t="s">
        <v>164</v>
      </c>
      <c r="F28" s="369"/>
      <c r="G28" s="370"/>
      <c r="H28" s="361" t="s">
        <v>165</v>
      </c>
      <c r="I28" s="361" t="s">
        <v>166</v>
      </c>
      <c r="J28" s="51" t="s">
        <v>106</v>
      </c>
      <c r="K28" s="52" t="s">
        <v>107</v>
      </c>
      <c r="L28" s="53"/>
      <c r="M28" s="54"/>
      <c r="N28" s="55"/>
      <c r="O28" s="55"/>
      <c r="P28" s="55"/>
      <c r="Q28" s="54"/>
      <c r="R28" s="54"/>
      <c r="S28" s="54"/>
      <c r="T28" s="89"/>
      <c r="U28" s="90"/>
      <c r="V28" s="53"/>
      <c r="W28" s="54"/>
      <c r="X28" s="55"/>
      <c r="Y28" s="55"/>
      <c r="Z28" s="55"/>
      <c r="AA28" s="54"/>
      <c r="AB28" s="54"/>
      <c r="AC28" s="54"/>
      <c r="AD28" s="381" t="s">
        <v>297</v>
      </c>
      <c r="AE28" s="90"/>
      <c r="AF28" s="53"/>
      <c r="AG28" s="54"/>
      <c r="AH28" s="55"/>
      <c r="AI28" s="55"/>
      <c r="AJ28" s="55"/>
      <c r="AK28" s="54"/>
      <c r="AL28" s="54"/>
      <c r="AM28" s="54"/>
      <c r="AN28" s="381" t="s">
        <v>297</v>
      </c>
      <c r="AO28" s="90"/>
      <c r="AP28" s="53"/>
      <c r="AQ28" s="54"/>
      <c r="AR28" s="55"/>
      <c r="AS28" s="55"/>
      <c r="AT28" s="55"/>
      <c r="AU28" s="54"/>
      <c r="AV28" s="54"/>
      <c r="AW28" s="54"/>
      <c r="AX28" s="381" t="s">
        <v>297</v>
      </c>
      <c r="AY28" s="90"/>
      <c r="AZ28" s="53"/>
      <c r="BA28" s="54"/>
      <c r="BB28" s="55"/>
      <c r="BC28" s="55"/>
      <c r="BD28" s="55"/>
      <c r="BE28" s="54"/>
      <c r="BF28" s="54"/>
      <c r="BG28" s="54"/>
      <c r="BH28" s="381" t="s">
        <v>297</v>
      </c>
      <c r="BI28" s="90"/>
      <c r="BJ28" s="53"/>
      <c r="BK28" s="54"/>
      <c r="BL28" s="55"/>
      <c r="BM28" s="55"/>
      <c r="BN28" s="55"/>
      <c r="BO28" s="54"/>
      <c r="BP28" s="54"/>
      <c r="BQ28" s="54"/>
      <c r="BR28" s="381" t="s">
        <v>297</v>
      </c>
      <c r="BS28" s="90"/>
      <c r="BT28" s="53"/>
      <c r="BU28" s="54"/>
      <c r="BV28" s="55"/>
      <c r="BW28" s="55"/>
      <c r="BX28" s="55"/>
      <c r="BY28" s="54"/>
      <c r="BZ28" s="54"/>
      <c r="CA28" s="54"/>
      <c r="CB28" s="381" t="s">
        <v>297</v>
      </c>
      <c r="CC28" s="90"/>
      <c r="CD28" s="53"/>
      <c r="CE28" s="54"/>
      <c r="CF28" s="55"/>
      <c r="CG28" s="55"/>
      <c r="CH28" s="55"/>
      <c r="CI28" s="54"/>
      <c r="CJ28" s="54"/>
      <c r="CK28" s="54"/>
      <c r="CL28" s="89"/>
      <c r="CM28" s="90"/>
      <c r="CN28" s="53"/>
      <c r="CO28" s="54"/>
      <c r="CP28" s="55"/>
      <c r="CQ28" s="55"/>
      <c r="CR28" s="55"/>
      <c r="CS28" s="54"/>
      <c r="CT28" s="54"/>
      <c r="CU28" s="54"/>
      <c r="CV28" s="89"/>
      <c r="CW28" s="90"/>
      <c r="CX28" s="53" t="s">
        <v>123</v>
      </c>
      <c r="CY28" s="54"/>
      <c r="CZ28" s="55">
        <v>40000</v>
      </c>
      <c r="DA28" s="55"/>
      <c r="DB28" s="55"/>
      <c r="DC28" s="54"/>
      <c r="DD28" s="54"/>
      <c r="DE28" s="54"/>
      <c r="DF28" s="89"/>
      <c r="DG28" s="90"/>
      <c r="DH28" s="53"/>
      <c r="DI28" s="54"/>
      <c r="DJ28" s="55"/>
      <c r="DK28" s="55"/>
      <c r="DL28" s="55"/>
      <c r="DM28" s="54"/>
      <c r="DN28" s="54"/>
      <c r="DO28" s="54"/>
      <c r="DP28" s="89"/>
      <c r="DQ28" s="90"/>
      <c r="DR28" s="53"/>
      <c r="DS28" s="54"/>
      <c r="DT28" s="55"/>
      <c r="DU28" s="55"/>
      <c r="DV28" s="55"/>
      <c r="DW28" s="54"/>
      <c r="DX28" s="54"/>
      <c r="DY28" s="54"/>
      <c r="DZ28" s="89"/>
      <c r="EA28" s="90"/>
      <c r="EB28" s="107">
        <f t="shared" si="38"/>
        <v>40000</v>
      </c>
      <c r="EC28" s="108">
        <f t="shared" si="38"/>
        <v>0</v>
      </c>
      <c r="ED28" s="108">
        <f>EB28-EC28</f>
        <v>40000</v>
      </c>
      <c r="EE28" s="54">
        <v>3341</v>
      </c>
      <c r="EF28" s="175" t="s">
        <v>153</v>
      </c>
      <c r="EG28" s="135"/>
      <c r="EH28" s="136"/>
      <c r="EI28" s="90"/>
      <c r="EJ28" s="209" t="str">
        <f t="shared" si="19"/>
        <v>Capacitación</v>
      </c>
      <c r="EK28" s="209">
        <f t="shared" si="20"/>
        <v>3341</v>
      </c>
      <c r="EL28" s="209">
        <f t="shared" si="21"/>
        <v>0</v>
      </c>
      <c r="EM28" s="209">
        <f t="shared" si="22"/>
        <v>0</v>
      </c>
      <c r="EN28" s="209">
        <f t="shared" si="23"/>
        <v>0</v>
      </c>
      <c r="EO28" s="209">
        <f t="shared" si="24"/>
        <v>0</v>
      </c>
      <c r="EP28" s="209">
        <f t="shared" si="25"/>
        <v>0</v>
      </c>
      <c r="EQ28" s="209">
        <f t="shared" si="26"/>
        <v>0</v>
      </c>
      <c r="ER28" s="209">
        <f t="shared" si="27"/>
        <v>0</v>
      </c>
      <c r="ES28" s="209">
        <f t="shared" si="28"/>
        <v>0</v>
      </c>
      <c r="ET28" s="209">
        <f t="shared" si="29"/>
        <v>0</v>
      </c>
      <c r="EU28" s="209">
        <f t="shared" si="30"/>
        <v>40000</v>
      </c>
      <c r="EV28" s="209">
        <f t="shared" si="31"/>
        <v>0</v>
      </c>
      <c r="EW28" s="209">
        <f t="shared" si="32"/>
        <v>0</v>
      </c>
      <c r="EX28" s="209">
        <f t="shared" si="33"/>
        <v>40000</v>
      </c>
    </row>
    <row r="29" spans="2:154" ht="30" customHeight="1">
      <c r="B29" s="348"/>
      <c r="C29" s="356"/>
      <c r="D29" s="5">
        <v>2</v>
      </c>
      <c r="E29" s="259" t="s">
        <v>167</v>
      </c>
      <c r="F29" s="260"/>
      <c r="G29" s="371"/>
      <c r="H29" s="360"/>
      <c r="I29" s="360"/>
      <c r="J29" s="32" t="s">
        <v>106</v>
      </c>
      <c r="K29" s="45" t="s">
        <v>111</v>
      </c>
      <c r="L29" s="34"/>
      <c r="M29" s="35"/>
      <c r="N29" s="36"/>
      <c r="O29" s="36"/>
      <c r="P29" s="36"/>
      <c r="Q29" s="35"/>
      <c r="R29" s="35"/>
      <c r="S29" s="35"/>
      <c r="T29" s="81"/>
      <c r="U29" s="82"/>
      <c r="V29" s="34"/>
      <c r="W29" s="35"/>
      <c r="X29" s="36"/>
      <c r="Y29" s="36"/>
      <c r="Z29" s="36"/>
      <c r="AA29" s="35"/>
      <c r="AB29" s="35"/>
      <c r="AC29" s="35"/>
      <c r="AD29" s="436"/>
      <c r="AE29" s="82"/>
      <c r="AF29" s="34"/>
      <c r="AG29" s="35"/>
      <c r="AH29" s="36"/>
      <c r="AI29" s="36"/>
      <c r="AJ29" s="36"/>
      <c r="AK29" s="35"/>
      <c r="AL29" s="35"/>
      <c r="AM29" s="35"/>
      <c r="AN29" s="436"/>
      <c r="AO29" s="82"/>
      <c r="AP29" s="34"/>
      <c r="AQ29" s="35"/>
      <c r="AR29" s="36"/>
      <c r="AS29" s="36"/>
      <c r="AT29" s="36"/>
      <c r="AU29" s="35"/>
      <c r="AV29" s="35"/>
      <c r="AW29" s="35"/>
      <c r="AX29" s="436"/>
      <c r="AY29" s="82"/>
      <c r="AZ29" s="34"/>
      <c r="BA29" s="35"/>
      <c r="BB29" s="55"/>
      <c r="BC29" s="55"/>
      <c r="BD29" s="55"/>
      <c r="BE29" s="35"/>
      <c r="BF29" s="35"/>
      <c r="BG29" s="35"/>
      <c r="BH29" s="436"/>
      <c r="BI29" s="82"/>
      <c r="BJ29" s="34" t="s">
        <v>123</v>
      </c>
      <c r="BK29" s="35"/>
      <c r="BL29" s="36">
        <v>40000</v>
      </c>
      <c r="BM29" s="36"/>
      <c r="BN29" s="36"/>
      <c r="BO29" s="35"/>
      <c r="BP29" s="35"/>
      <c r="BQ29" s="35"/>
      <c r="BR29" s="436"/>
      <c r="BS29" s="82"/>
      <c r="BT29" s="34"/>
      <c r="BU29" s="35"/>
      <c r="BV29" s="36"/>
      <c r="BW29" s="36"/>
      <c r="BX29" s="36"/>
      <c r="BY29" s="35"/>
      <c r="BZ29" s="35"/>
      <c r="CA29" s="35"/>
      <c r="CB29" s="436"/>
      <c r="CC29" s="82"/>
      <c r="CD29" s="34"/>
      <c r="CE29" s="35"/>
      <c r="CF29" s="36"/>
      <c r="CG29" s="36"/>
      <c r="CH29" s="36"/>
      <c r="CI29" s="35"/>
      <c r="CJ29" s="35"/>
      <c r="CK29" s="35"/>
      <c r="CL29" s="81"/>
      <c r="CM29" s="82"/>
      <c r="CN29" s="34"/>
      <c r="CO29" s="35"/>
      <c r="CP29" s="36"/>
      <c r="CQ29" s="36"/>
      <c r="CR29" s="36"/>
      <c r="CS29" s="35"/>
      <c r="CT29" s="35"/>
      <c r="CU29" s="35"/>
      <c r="CV29" s="81"/>
      <c r="CW29" s="82"/>
      <c r="CX29" s="34"/>
      <c r="CY29" s="35"/>
      <c r="CZ29" s="36"/>
      <c r="DA29" s="36"/>
      <c r="DB29" s="36"/>
      <c r="DC29" s="35"/>
      <c r="DD29" s="35"/>
      <c r="DE29" s="35"/>
      <c r="DF29" s="81"/>
      <c r="DG29" s="82"/>
      <c r="DH29" s="34"/>
      <c r="DI29" s="35"/>
      <c r="DJ29" s="36"/>
      <c r="DK29" s="36"/>
      <c r="DL29" s="36"/>
      <c r="DM29" s="35"/>
      <c r="DN29" s="35"/>
      <c r="DO29" s="35"/>
      <c r="DP29" s="81"/>
      <c r="DQ29" s="82"/>
      <c r="DR29" s="34"/>
      <c r="DS29" s="35"/>
      <c r="DT29" s="36"/>
      <c r="DU29" s="36"/>
      <c r="DV29" s="36"/>
      <c r="DW29" s="35"/>
      <c r="DX29" s="35"/>
      <c r="DY29" s="35"/>
      <c r="DZ29" s="81"/>
      <c r="EA29" s="82"/>
      <c r="EB29" s="103">
        <f t="shared" si="38"/>
        <v>40000</v>
      </c>
      <c r="EC29" s="104">
        <f t="shared" si="38"/>
        <v>0</v>
      </c>
      <c r="ED29" s="104">
        <f t="shared" ref="ED29" si="39">EB29-EC29</f>
        <v>40000</v>
      </c>
      <c r="EE29" s="35">
        <v>3341</v>
      </c>
      <c r="EF29" s="159" t="s">
        <v>153</v>
      </c>
      <c r="EG29" s="127"/>
      <c r="EH29" s="128"/>
      <c r="EI29" s="82"/>
      <c r="EJ29" s="209" t="str">
        <f t="shared" si="19"/>
        <v>Capacitación</v>
      </c>
      <c r="EK29" s="209">
        <f t="shared" si="20"/>
        <v>3341</v>
      </c>
      <c r="EL29" s="209">
        <f t="shared" si="21"/>
        <v>0</v>
      </c>
      <c r="EM29" s="209">
        <f t="shared" si="22"/>
        <v>0</v>
      </c>
      <c r="EN29" s="209">
        <f t="shared" si="23"/>
        <v>0</v>
      </c>
      <c r="EO29" s="209">
        <f t="shared" si="24"/>
        <v>0</v>
      </c>
      <c r="EP29" s="209">
        <f t="shared" si="25"/>
        <v>0</v>
      </c>
      <c r="EQ29" s="209">
        <f t="shared" si="26"/>
        <v>40000</v>
      </c>
      <c r="ER29" s="209">
        <f t="shared" si="27"/>
        <v>0</v>
      </c>
      <c r="ES29" s="209">
        <f t="shared" si="28"/>
        <v>0</v>
      </c>
      <c r="ET29" s="209">
        <f t="shared" si="29"/>
        <v>0</v>
      </c>
      <c r="EU29" s="209">
        <f t="shared" si="30"/>
        <v>0</v>
      </c>
      <c r="EV29" s="209">
        <f t="shared" si="31"/>
        <v>0</v>
      </c>
      <c r="EW29" s="209">
        <f t="shared" si="32"/>
        <v>0</v>
      </c>
      <c r="EX29" s="209">
        <f t="shared" si="33"/>
        <v>40000</v>
      </c>
    </row>
    <row r="30" spans="2:154" ht="27" customHeight="1">
      <c r="B30" s="348"/>
      <c r="C30" s="356"/>
      <c r="D30" s="5">
        <v>3</v>
      </c>
      <c r="E30" s="259" t="s">
        <v>168</v>
      </c>
      <c r="F30" s="260"/>
      <c r="G30" s="371"/>
      <c r="H30" s="362"/>
      <c r="I30" s="362"/>
      <c r="J30" s="32" t="s">
        <v>106</v>
      </c>
      <c r="K30" s="45" t="s">
        <v>114</v>
      </c>
      <c r="L30" s="34"/>
      <c r="M30" s="35"/>
      <c r="N30" s="36"/>
      <c r="O30" s="36"/>
      <c r="P30" s="36"/>
      <c r="Q30" s="35"/>
      <c r="R30" s="35"/>
      <c r="S30" s="35"/>
      <c r="T30" s="81"/>
      <c r="U30" s="82"/>
      <c r="V30" s="34"/>
      <c r="W30" s="35"/>
      <c r="X30" s="36"/>
      <c r="Y30" s="36"/>
      <c r="Z30" s="36"/>
      <c r="AA30" s="35"/>
      <c r="AB30" s="35"/>
      <c r="AC30" s="35"/>
      <c r="AD30" s="364"/>
      <c r="AE30" s="82"/>
      <c r="AF30" s="34"/>
      <c r="AG30" s="35"/>
      <c r="AH30" s="36"/>
      <c r="AI30" s="36"/>
      <c r="AJ30" s="36"/>
      <c r="AK30" s="35"/>
      <c r="AL30" s="35"/>
      <c r="AM30" s="35"/>
      <c r="AN30" s="364"/>
      <c r="AO30" s="82"/>
      <c r="AP30" s="34"/>
      <c r="AQ30" s="35"/>
      <c r="AR30" s="36"/>
      <c r="AS30" s="36"/>
      <c r="AT30" s="36"/>
      <c r="AU30" s="35"/>
      <c r="AV30" s="35"/>
      <c r="AW30" s="35"/>
      <c r="AX30" s="364"/>
      <c r="AY30" s="82"/>
      <c r="AZ30" s="34"/>
      <c r="BA30" s="35"/>
      <c r="BB30" s="55"/>
      <c r="BC30" s="55"/>
      <c r="BD30" s="55"/>
      <c r="BE30" s="35"/>
      <c r="BF30" s="35"/>
      <c r="BG30" s="35"/>
      <c r="BH30" s="364"/>
      <c r="BI30" s="82"/>
      <c r="BJ30" s="34"/>
      <c r="BK30" s="35"/>
      <c r="BL30" s="36"/>
      <c r="BM30" s="36"/>
      <c r="BN30" s="36"/>
      <c r="BO30" s="35"/>
      <c r="BP30" s="35"/>
      <c r="BQ30" s="35"/>
      <c r="BR30" s="364"/>
      <c r="BS30" s="82"/>
      <c r="BT30" s="34"/>
      <c r="BU30" s="35"/>
      <c r="BV30" s="36"/>
      <c r="BW30" s="36"/>
      <c r="BX30" s="36"/>
      <c r="BY30" s="35"/>
      <c r="BZ30" s="35"/>
      <c r="CA30" s="35"/>
      <c r="CB30" s="364"/>
      <c r="CC30" s="82"/>
      <c r="CD30" s="34"/>
      <c r="CE30" s="35"/>
      <c r="CF30" s="36"/>
      <c r="CG30" s="36"/>
      <c r="CH30" s="36"/>
      <c r="CI30" s="35"/>
      <c r="CJ30" s="35"/>
      <c r="CK30" s="35"/>
      <c r="CL30" s="81"/>
      <c r="CM30" s="82"/>
      <c r="CN30" s="34" t="s">
        <v>123</v>
      </c>
      <c r="CO30" s="35"/>
      <c r="CP30" s="36">
        <v>40000</v>
      </c>
      <c r="CQ30" s="36"/>
      <c r="CR30" s="36"/>
      <c r="CS30" s="35"/>
      <c r="CT30" s="35"/>
      <c r="CU30" s="35"/>
      <c r="CV30" s="81"/>
      <c r="CW30" s="82"/>
      <c r="CX30" s="34"/>
      <c r="CY30" s="35"/>
      <c r="CZ30" s="36"/>
      <c r="DA30" s="36"/>
      <c r="DB30" s="36"/>
      <c r="DC30" s="35"/>
      <c r="DD30" s="35"/>
      <c r="DE30" s="35"/>
      <c r="DF30" s="81"/>
      <c r="DG30" s="82"/>
      <c r="DH30" s="34"/>
      <c r="DI30" s="35"/>
      <c r="DJ30" s="36"/>
      <c r="DK30" s="36"/>
      <c r="DL30" s="36"/>
      <c r="DM30" s="35"/>
      <c r="DN30" s="35"/>
      <c r="DO30" s="35"/>
      <c r="DP30" s="81"/>
      <c r="DQ30" s="82"/>
      <c r="DR30" s="34"/>
      <c r="DS30" s="35"/>
      <c r="DT30" s="36"/>
      <c r="DU30" s="36"/>
      <c r="DV30" s="36"/>
      <c r="DW30" s="35"/>
      <c r="DX30" s="35"/>
      <c r="DY30" s="35"/>
      <c r="DZ30" s="81"/>
      <c r="EA30" s="82"/>
      <c r="EB30" s="103">
        <f t="shared" si="38"/>
        <v>40000</v>
      </c>
      <c r="EC30" s="104">
        <f t="shared" si="38"/>
        <v>0</v>
      </c>
      <c r="ED30" s="104">
        <f>EB30-EC30</f>
        <v>40000</v>
      </c>
      <c r="EE30" s="35">
        <v>3341</v>
      </c>
      <c r="EF30" s="159" t="s">
        <v>153</v>
      </c>
      <c r="EG30" s="127"/>
      <c r="EH30" s="128"/>
      <c r="EI30" s="82"/>
      <c r="EJ30" s="209" t="str">
        <f t="shared" si="19"/>
        <v>Capacitación</v>
      </c>
      <c r="EK30" s="209">
        <f t="shared" si="20"/>
        <v>3341</v>
      </c>
      <c r="EL30" s="209">
        <f t="shared" si="21"/>
        <v>0</v>
      </c>
      <c r="EM30" s="209">
        <f t="shared" si="22"/>
        <v>0</v>
      </c>
      <c r="EN30" s="209">
        <f t="shared" si="23"/>
        <v>0</v>
      </c>
      <c r="EO30" s="209">
        <f t="shared" si="24"/>
        <v>0</v>
      </c>
      <c r="EP30" s="209">
        <f t="shared" si="25"/>
        <v>0</v>
      </c>
      <c r="EQ30" s="209">
        <f t="shared" si="26"/>
        <v>0</v>
      </c>
      <c r="ER30" s="209">
        <f t="shared" si="27"/>
        <v>0</v>
      </c>
      <c r="ES30" s="209">
        <f t="shared" si="28"/>
        <v>0</v>
      </c>
      <c r="ET30" s="209">
        <f t="shared" si="29"/>
        <v>40000</v>
      </c>
      <c r="EU30" s="209">
        <f t="shared" si="30"/>
        <v>0</v>
      </c>
      <c r="EV30" s="209">
        <f t="shared" si="31"/>
        <v>0</v>
      </c>
      <c r="EW30" s="209">
        <f t="shared" si="32"/>
        <v>0</v>
      </c>
      <c r="EX30" s="209">
        <f t="shared" si="33"/>
        <v>40000</v>
      </c>
    </row>
    <row r="31" spans="2:154" ht="17.25" thickBot="1">
      <c r="B31" s="351"/>
      <c r="C31" s="358"/>
      <c r="D31" s="375"/>
      <c r="E31" s="376"/>
      <c r="F31" s="376"/>
      <c r="G31" s="376"/>
      <c r="H31" s="146"/>
      <c r="I31" s="146"/>
      <c r="J31" s="58"/>
      <c r="K31" s="59"/>
      <c r="L31" s="60"/>
      <c r="M31" s="61"/>
      <c r="N31" s="62"/>
      <c r="O31" s="62"/>
      <c r="P31" s="62"/>
      <c r="Q31" s="61"/>
      <c r="R31" s="61"/>
      <c r="S31" s="61"/>
      <c r="T31" s="91"/>
      <c r="U31" s="92"/>
      <c r="V31" s="60"/>
      <c r="W31" s="61"/>
      <c r="X31" s="62"/>
      <c r="Y31" s="62"/>
      <c r="Z31" s="62"/>
      <c r="AA31" s="61"/>
      <c r="AB31" s="61"/>
      <c r="AC31" s="61"/>
      <c r="AD31" s="91"/>
      <c r="AE31" s="92"/>
      <c r="AF31" s="60"/>
      <c r="AG31" s="61"/>
      <c r="AH31" s="62"/>
      <c r="AI31" s="62"/>
      <c r="AJ31" s="62"/>
      <c r="AK31" s="61"/>
      <c r="AL31" s="61"/>
      <c r="AM31" s="61"/>
      <c r="AN31" s="91"/>
      <c r="AO31" s="92"/>
      <c r="AP31" s="60"/>
      <c r="AQ31" s="61"/>
      <c r="AR31" s="62"/>
      <c r="AS31" s="62"/>
      <c r="AT31" s="62"/>
      <c r="AU31" s="61"/>
      <c r="AV31" s="61"/>
      <c r="AW31" s="61"/>
      <c r="AX31" s="91"/>
      <c r="AY31" s="92"/>
      <c r="AZ31" s="60"/>
      <c r="BA31" s="61"/>
      <c r="BB31" s="62"/>
      <c r="BC31" s="62"/>
      <c r="BD31" s="62"/>
      <c r="BE31" s="61"/>
      <c r="BF31" s="61"/>
      <c r="BG31" s="61"/>
      <c r="BH31" s="91"/>
      <c r="BI31" s="92"/>
      <c r="BJ31" s="60"/>
      <c r="BK31" s="61"/>
      <c r="BL31" s="62"/>
      <c r="BM31" s="62"/>
      <c r="BN31" s="62"/>
      <c r="BO31" s="61"/>
      <c r="BP31" s="61"/>
      <c r="BQ31" s="61"/>
      <c r="BR31" s="91"/>
      <c r="BS31" s="92"/>
      <c r="BT31" s="60"/>
      <c r="BU31" s="61"/>
      <c r="BV31" s="62"/>
      <c r="BW31" s="62"/>
      <c r="BX31" s="62"/>
      <c r="BY31" s="61"/>
      <c r="BZ31" s="61"/>
      <c r="CA31" s="61"/>
      <c r="CB31" s="91"/>
      <c r="CC31" s="92"/>
      <c r="CD31" s="60"/>
      <c r="CE31" s="61"/>
      <c r="CF31" s="62"/>
      <c r="CG31" s="62"/>
      <c r="CH31" s="62"/>
      <c r="CI31" s="61"/>
      <c r="CJ31" s="61"/>
      <c r="CK31" s="61"/>
      <c r="CL31" s="91"/>
      <c r="CM31" s="92"/>
      <c r="CN31" s="60"/>
      <c r="CO31" s="61"/>
      <c r="CP31" s="62"/>
      <c r="CQ31" s="62"/>
      <c r="CR31" s="62"/>
      <c r="CS31" s="61"/>
      <c r="CT31" s="61"/>
      <c r="CU31" s="61"/>
      <c r="CV31" s="91"/>
      <c r="CW31" s="92"/>
      <c r="CX31" s="60"/>
      <c r="CY31" s="61"/>
      <c r="CZ31" s="62"/>
      <c r="DA31" s="62"/>
      <c r="DB31" s="62"/>
      <c r="DC31" s="61"/>
      <c r="DD31" s="61"/>
      <c r="DE31" s="61"/>
      <c r="DF31" s="91"/>
      <c r="DG31" s="92"/>
      <c r="DH31" s="60"/>
      <c r="DI31" s="61"/>
      <c r="DJ31" s="62"/>
      <c r="DK31" s="62"/>
      <c r="DL31" s="62"/>
      <c r="DM31" s="61"/>
      <c r="DN31" s="61"/>
      <c r="DO31" s="61"/>
      <c r="DP31" s="91"/>
      <c r="DQ31" s="92"/>
      <c r="DR31" s="60"/>
      <c r="DS31" s="61"/>
      <c r="DT31" s="62"/>
      <c r="DU31" s="62"/>
      <c r="DV31" s="62"/>
      <c r="DW31" s="61"/>
      <c r="DX31" s="61"/>
      <c r="DY31" s="61"/>
      <c r="DZ31" s="91"/>
      <c r="EA31" s="92"/>
      <c r="EB31" s="113">
        <f t="shared" si="38"/>
        <v>0</v>
      </c>
      <c r="EC31" s="114">
        <f t="shared" si="38"/>
        <v>0</v>
      </c>
      <c r="ED31" s="114">
        <f>EB31-EC31</f>
        <v>0</v>
      </c>
      <c r="EE31" s="61"/>
      <c r="EF31" s="160"/>
      <c r="EG31" s="137"/>
      <c r="EH31" s="138"/>
      <c r="EI31" s="92"/>
      <c r="EJ31" s="209">
        <f t="shared" si="19"/>
        <v>0</v>
      </c>
      <c r="EK31" s="209">
        <f t="shared" si="20"/>
        <v>0</v>
      </c>
      <c r="EL31" s="209">
        <f t="shared" si="21"/>
        <v>0</v>
      </c>
      <c r="EM31" s="209">
        <f t="shared" si="22"/>
        <v>0</v>
      </c>
      <c r="EN31" s="209">
        <f t="shared" si="23"/>
        <v>0</v>
      </c>
      <c r="EO31" s="209">
        <f t="shared" si="24"/>
        <v>0</v>
      </c>
      <c r="EP31" s="209">
        <f t="shared" si="25"/>
        <v>0</v>
      </c>
      <c r="EQ31" s="209">
        <f t="shared" si="26"/>
        <v>0</v>
      </c>
      <c r="ER31" s="209">
        <f t="shared" si="27"/>
        <v>0</v>
      </c>
      <c r="ES31" s="209">
        <f t="shared" si="28"/>
        <v>0</v>
      </c>
      <c r="ET31" s="209">
        <f t="shared" si="29"/>
        <v>0</v>
      </c>
      <c r="EU31" s="209">
        <f t="shared" si="30"/>
        <v>0</v>
      </c>
      <c r="EV31" s="209">
        <f t="shared" si="31"/>
        <v>0</v>
      </c>
      <c r="EW31" s="209">
        <f t="shared" si="32"/>
        <v>0</v>
      </c>
      <c r="EX31" s="209">
        <f t="shared" si="33"/>
        <v>0</v>
      </c>
    </row>
    <row r="32" spans="2:154" ht="30.75" customHeight="1" thickTop="1" thickBot="1">
      <c r="AX32" s="225">
        <f xml:space="preserve"> 4/4*100%</f>
        <v>1</v>
      </c>
      <c r="AY32" s="226"/>
      <c r="AZ32" s="226"/>
      <c r="CL32" s="225">
        <f xml:space="preserve"> 0/6*100%</f>
        <v>0</v>
      </c>
      <c r="CM32" s="226"/>
      <c r="CN32" s="226"/>
    </row>
    <row r="33" spans="2:139" ht="30" customHeight="1" thickBot="1">
      <c r="B33" s="13"/>
      <c r="C33" s="14"/>
      <c r="D33" s="377" t="s">
        <v>143</v>
      </c>
      <c r="E33" s="377"/>
      <c r="F33" s="377"/>
      <c r="G33" s="377"/>
      <c r="H33" s="15"/>
      <c r="I33" s="15"/>
      <c r="J33" s="14"/>
      <c r="K33" s="14"/>
      <c r="L33" s="14"/>
      <c r="M33" s="14"/>
      <c r="N33" s="63">
        <f>SUM($N18:$N30)</f>
        <v>0</v>
      </c>
      <c r="O33" s="63"/>
      <c r="P33" s="63"/>
      <c r="Q33" s="14"/>
      <c r="R33" s="14"/>
      <c r="S33" s="14"/>
      <c r="T33" s="14"/>
      <c r="U33" s="14"/>
      <c r="V33" s="14"/>
      <c r="W33" s="14"/>
      <c r="X33" s="63">
        <f>SUM($X18:$X31)</f>
        <v>0</v>
      </c>
      <c r="Y33" s="63"/>
      <c r="Z33" s="63"/>
      <c r="AA33" s="14"/>
      <c r="AB33" s="14"/>
      <c r="AC33" s="14"/>
      <c r="AD33" s="14"/>
      <c r="AE33" s="14"/>
      <c r="AF33" s="14"/>
      <c r="AG33" s="14"/>
      <c r="AH33" s="63">
        <f>SUM($AH18:$AH31)</f>
        <v>15000</v>
      </c>
      <c r="AI33" s="63"/>
      <c r="AJ33" s="63"/>
      <c r="AK33" s="14"/>
      <c r="AL33" s="14"/>
      <c r="AM33" s="14"/>
      <c r="AN33" s="14"/>
      <c r="AO33" s="14"/>
      <c r="AP33" s="14"/>
      <c r="AQ33" s="14"/>
      <c r="AR33" s="63">
        <f>SUM($AR18:$AR31)</f>
        <v>0</v>
      </c>
      <c r="AS33" s="63"/>
      <c r="AT33" s="63"/>
      <c r="AU33" s="14"/>
      <c r="AV33" s="14"/>
      <c r="AW33" s="14"/>
      <c r="AX33" s="227" t="s">
        <v>308</v>
      </c>
      <c r="AY33" s="276" t="s">
        <v>309</v>
      </c>
      <c r="AZ33" s="276"/>
      <c r="BA33" s="14"/>
      <c r="BB33" s="63">
        <f>SUM($BB18:$BB31)</f>
        <v>15000</v>
      </c>
      <c r="BC33" s="63"/>
      <c r="BD33" s="63"/>
      <c r="BE33" s="14"/>
      <c r="BF33" s="14"/>
      <c r="BG33" s="14"/>
      <c r="BH33" s="14"/>
      <c r="BI33" s="14"/>
      <c r="BJ33" s="14"/>
      <c r="BK33" s="14"/>
      <c r="BL33" s="63">
        <f>SUM($BL18:$BL31)</f>
        <v>40000</v>
      </c>
      <c r="BM33" s="63"/>
      <c r="BN33" s="63"/>
      <c r="BO33" s="14"/>
      <c r="BP33" s="14"/>
      <c r="BQ33" s="14"/>
      <c r="BR33" s="14"/>
      <c r="BS33" s="14"/>
      <c r="BT33" s="14"/>
      <c r="BU33" s="14"/>
      <c r="BV33" s="63">
        <f>SUM($BV18:$BV31)</f>
        <v>0</v>
      </c>
      <c r="BW33" s="63"/>
      <c r="BX33" s="63"/>
      <c r="BY33" s="14"/>
      <c r="BZ33" s="14"/>
      <c r="CA33" s="14"/>
      <c r="CB33" s="14"/>
      <c r="CC33" s="14"/>
      <c r="CD33" s="14"/>
      <c r="CE33" s="14"/>
      <c r="CF33" s="63">
        <f>SUM($CF18:$CF31)</f>
        <v>0</v>
      </c>
      <c r="CG33" s="63"/>
      <c r="CH33" s="63"/>
      <c r="CI33" s="14"/>
      <c r="CJ33" s="14"/>
      <c r="CK33" s="14"/>
      <c r="CL33" s="227" t="s">
        <v>308</v>
      </c>
      <c r="CM33" s="276" t="s">
        <v>309</v>
      </c>
      <c r="CN33" s="276"/>
      <c r="CO33" s="14"/>
      <c r="CP33" s="63">
        <f>SUM($CP18:$CP31)</f>
        <v>40000</v>
      </c>
      <c r="CQ33" s="63"/>
      <c r="CR33" s="63"/>
      <c r="CS33" s="14"/>
      <c r="CT33" s="14"/>
      <c r="CU33" s="14"/>
      <c r="CV33" s="14"/>
      <c r="CW33" s="14"/>
      <c r="CX33" s="14"/>
      <c r="CY33" s="14"/>
      <c r="CZ33" s="63">
        <f>SUM($CZ18:$CZ31)</f>
        <v>40000</v>
      </c>
      <c r="DA33" s="63"/>
      <c r="DB33" s="63"/>
      <c r="DC33" s="14"/>
      <c r="DD33" s="14"/>
      <c r="DE33" s="14"/>
      <c r="DF33" s="14"/>
      <c r="DG33" s="14"/>
      <c r="DH33" s="14"/>
      <c r="DI33" s="14"/>
      <c r="DJ33" s="63">
        <f>SUM($DJ18:$DJ31)</f>
        <v>0</v>
      </c>
      <c r="DK33" s="63"/>
      <c r="DL33" s="63"/>
      <c r="DM33" s="14"/>
      <c r="DN33" s="14"/>
      <c r="DO33" s="14"/>
      <c r="DP33" s="14"/>
      <c r="DQ33" s="14"/>
      <c r="DR33" s="14"/>
      <c r="DS33" s="14"/>
      <c r="DT33" s="63">
        <f>SUM($DT18:$DT31)</f>
        <v>0</v>
      </c>
      <c r="DU33" s="63"/>
      <c r="DV33" s="63"/>
      <c r="DW33" s="14"/>
      <c r="DX33" s="14"/>
      <c r="DY33" s="14"/>
      <c r="DZ33" s="115">
        <f>N33+X33+AH33+AR33+BB33+BL33+BV33+CF33+CP33+CZ33+DJ33+DT33</f>
        <v>150000</v>
      </c>
      <c r="EA33" s="14"/>
      <c r="EB33" s="63">
        <f>SUM(EB18:EB32)</f>
        <v>150000</v>
      </c>
      <c r="EC33" s="63">
        <f>SUM(EC18:EC32)</f>
        <v>0</v>
      </c>
      <c r="ED33" s="63">
        <f>SUM(ED18:ED31)</f>
        <v>150000</v>
      </c>
      <c r="EE33" s="14"/>
      <c r="EF33" s="14"/>
      <c r="EG33" s="14"/>
      <c r="EH33" s="14"/>
      <c r="EI33" s="139"/>
    </row>
    <row r="35" spans="2:139" ht="22.5" customHeight="1">
      <c r="B35" s="16" t="s">
        <v>144</v>
      </c>
      <c r="C35" s="16"/>
      <c r="D35" s="17"/>
      <c r="E35" s="17"/>
      <c r="F35" s="17"/>
      <c r="G35" s="17"/>
      <c r="H35" s="17"/>
      <c r="I35" s="17"/>
      <c r="J35" s="17"/>
      <c r="K35" s="17"/>
      <c r="L35" s="17"/>
      <c r="M35" s="17"/>
      <c r="N35" s="65"/>
      <c r="O35" s="65"/>
      <c r="P35" s="65"/>
      <c r="Q35" s="93"/>
      <c r="R35" s="93"/>
      <c r="S35" s="93"/>
      <c r="T35" s="94"/>
      <c r="U35" s="94"/>
      <c r="V35" s="94"/>
      <c r="W35" s="95"/>
      <c r="X35" s="96"/>
      <c r="Y35" s="96"/>
      <c r="Z35" s="96"/>
      <c r="AA35" s="99"/>
      <c r="AB35" s="99"/>
      <c r="AC35" s="99"/>
      <c r="AD35" s="95"/>
      <c r="AE35" s="95"/>
      <c r="AF35" s="95"/>
      <c r="AG35" s="95"/>
      <c r="AH35" s="96"/>
      <c r="AI35" s="96"/>
      <c r="AJ35" s="96"/>
      <c r="AK35" s="95"/>
      <c r="AL35" s="95"/>
      <c r="AM35" s="95"/>
      <c r="AN35" s="95"/>
      <c r="AO35" s="95"/>
      <c r="AP35" s="95"/>
      <c r="AQ35" s="95"/>
      <c r="AR35" s="96"/>
      <c r="AS35" s="96"/>
      <c r="AT35" s="96"/>
      <c r="AU35" s="99"/>
      <c r="AV35" s="99"/>
      <c r="AW35" s="99"/>
      <c r="AX35" s="95"/>
      <c r="AY35" s="95"/>
      <c r="AZ35" s="95"/>
      <c r="BA35" s="95"/>
      <c r="BB35" s="96"/>
      <c r="BC35" s="96"/>
      <c r="BD35" s="96"/>
      <c r="BE35" s="99"/>
      <c r="BF35" s="99"/>
      <c r="BG35" s="99"/>
      <c r="BH35" s="95"/>
      <c r="BI35" s="95"/>
      <c r="BJ35" s="95"/>
      <c r="BK35" s="95"/>
      <c r="BL35" s="96"/>
      <c r="BM35" s="96"/>
      <c r="BN35" s="96"/>
      <c r="BO35" s="99"/>
      <c r="BP35" s="99"/>
      <c r="BQ35" s="99"/>
      <c r="BR35" s="95"/>
      <c r="BS35" s="95"/>
      <c r="BT35" s="99"/>
      <c r="BU35" s="99"/>
      <c r="BV35" s="95"/>
      <c r="BW35" s="95"/>
      <c r="BX35" s="95"/>
      <c r="BY35" s="95"/>
      <c r="BZ35" s="95"/>
      <c r="CA35" s="95"/>
      <c r="CB35" s="95"/>
      <c r="CC35" s="96"/>
      <c r="CD35" s="99"/>
      <c r="CE35" s="99"/>
      <c r="CF35" s="95"/>
      <c r="CG35" s="95"/>
      <c r="CH35" s="95"/>
      <c r="CI35" s="95"/>
      <c r="CJ35" s="95"/>
      <c r="CK35" s="95"/>
      <c r="CL35" s="95"/>
      <c r="CM35" s="96"/>
      <c r="CN35" s="99"/>
      <c r="CO35" s="99"/>
      <c r="CP35" s="95"/>
      <c r="CQ35" s="95"/>
      <c r="CR35" s="95"/>
      <c r="CS35" s="95"/>
      <c r="CT35" s="95"/>
      <c r="CU35" s="95"/>
      <c r="CV35" s="95"/>
      <c r="CW35" s="96"/>
      <c r="CX35" s="99"/>
      <c r="CY35" s="99"/>
      <c r="CZ35" s="95"/>
      <c r="DA35" s="95"/>
      <c r="DB35" s="95"/>
      <c r="DC35" s="95"/>
      <c r="DD35" s="95"/>
      <c r="DE35" s="95"/>
      <c r="DF35" s="95"/>
      <c r="DG35" s="96"/>
      <c r="DH35" s="99"/>
      <c r="DI35" s="99"/>
      <c r="DJ35" s="95"/>
      <c r="DK35" s="95"/>
      <c r="DL35" s="95"/>
      <c r="DM35" s="95"/>
      <c r="DN35" s="95"/>
      <c r="DO35" s="95"/>
      <c r="DP35" s="95"/>
      <c r="DQ35" s="96"/>
      <c r="DR35" s="99"/>
      <c r="DS35" s="99"/>
      <c r="DT35" s="95"/>
      <c r="DU35" s="95"/>
      <c r="DV35" s="95"/>
      <c r="DW35" s="95"/>
      <c r="DX35" s="95"/>
      <c r="DY35" s="95"/>
      <c r="DZ35" s="95"/>
    </row>
    <row r="37" spans="2:139">
      <c r="B37" s="18"/>
      <c r="C37" s="19"/>
      <c r="D37" s="19"/>
      <c r="E37" s="19"/>
      <c r="F37" s="19"/>
      <c r="G37" s="19"/>
      <c r="H37" s="19"/>
      <c r="I37" s="19"/>
      <c r="J37" s="19"/>
      <c r="K37" s="66"/>
      <c r="L37" s="66"/>
      <c r="M37" s="67"/>
      <c r="N37" s="67"/>
      <c r="O37" s="67"/>
      <c r="P37" s="67"/>
      <c r="Q37" s="67"/>
      <c r="R37" s="67"/>
      <c r="S37" s="67"/>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40"/>
    </row>
    <row r="38" spans="2:139" ht="27" customHeight="1">
      <c r="B38" s="378" t="s">
        <v>49</v>
      </c>
      <c r="C38" s="379"/>
      <c r="D38" s="379"/>
      <c r="E38" s="379"/>
      <c r="F38" s="379"/>
      <c r="G38" s="379" t="s">
        <v>50</v>
      </c>
      <c r="H38" s="379"/>
      <c r="I38" s="379"/>
      <c r="J38" s="379"/>
      <c r="K38" s="379"/>
      <c r="L38" s="68" t="s">
        <v>145</v>
      </c>
      <c r="M38" s="69"/>
      <c r="N38" s="70"/>
      <c r="O38" s="70"/>
      <c r="P38" s="70"/>
      <c r="Q38" s="97"/>
      <c r="R38" s="97"/>
      <c r="S38" s="97"/>
      <c r="T38" s="97"/>
      <c r="U38" s="97"/>
      <c r="V38" s="69"/>
      <c r="W38" s="70"/>
      <c r="X38" s="69"/>
      <c r="Y38" s="69"/>
      <c r="Z38" s="69"/>
      <c r="AA38" s="97"/>
      <c r="AB38" s="97"/>
      <c r="AC38" s="97"/>
      <c r="AD38" s="97"/>
      <c r="AE38" s="97"/>
      <c r="AF38" s="70"/>
      <c r="AG38" s="69"/>
      <c r="AH38" s="69"/>
      <c r="AI38" s="69"/>
      <c r="AJ38" s="69"/>
      <c r="AK38" s="97"/>
      <c r="AL38" s="97"/>
      <c r="AM38" s="97"/>
      <c r="AN38" s="97"/>
      <c r="AO38" s="97"/>
      <c r="AP38" s="69"/>
      <c r="AQ38" s="69"/>
      <c r="AR38" s="69"/>
      <c r="AS38" s="69"/>
      <c r="AT38" s="69"/>
      <c r="AU38" s="97"/>
      <c r="AV38" s="97"/>
      <c r="AW38" s="97"/>
      <c r="AX38" s="97"/>
      <c r="AY38" s="97"/>
      <c r="AZ38" s="69"/>
      <c r="BA38" s="69"/>
      <c r="BB38" s="69"/>
      <c r="BC38" s="69"/>
      <c r="BD38" s="69"/>
      <c r="BE38" s="97"/>
      <c r="BF38" s="97"/>
      <c r="BG38" s="97"/>
      <c r="BH38" s="97"/>
      <c r="BI38" s="97"/>
      <c r="BJ38" s="69"/>
      <c r="BK38" s="69"/>
      <c r="BL38" s="69"/>
      <c r="BM38" s="69"/>
      <c r="BN38" s="69"/>
      <c r="BO38" s="97"/>
      <c r="BP38" s="97"/>
      <c r="BQ38" s="97"/>
      <c r="BR38" s="97"/>
      <c r="BS38" s="97"/>
      <c r="BT38" s="69"/>
      <c r="BU38" s="69"/>
      <c r="BV38" s="69"/>
      <c r="BW38" s="69"/>
      <c r="BX38" s="69"/>
      <c r="BY38" s="97"/>
      <c r="BZ38" s="97"/>
      <c r="CA38" s="97"/>
      <c r="CB38" s="97"/>
      <c r="CC38" s="97"/>
      <c r="CD38" s="69"/>
      <c r="CE38" s="69"/>
      <c r="CF38" s="69"/>
      <c r="CG38" s="69"/>
      <c r="CH38" s="69"/>
      <c r="CI38" s="97"/>
      <c r="CJ38" s="97"/>
      <c r="CK38" s="97"/>
      <c r="CL38" s="97"/>
      <c r="CM38" s="97"/>
      <c r="CN38" s="69"/>
      <c r="CO38" s="69"/>
      <c r="CP38" s="69"/>
      <c r="CQ38" s="69"/>
      <c r="CR38" s="69"/>
      <c r="CS38" s="97"/>
      <c r="CT38" s="97"/>
      <c r="CU38" s="97"/>
      <c r="CV38" s="97"/>
      <c r="CW38" s="97"/>
      <c r="CX38" s="69"/>
      <c r="CY38" s="69"/>
      <c r="CZ38" s="69"/>
      <c r="DA38" s="69"/>
      <c r="DB38" s="69"/>
      <c r="DC38" s="97"/>
      <c r="DD38" s="97"/>
      <c r="DE38" s="97"/>
      <c r="DF38" s="97"/>
      <c r="DG38" s="97"/>
      <c r="DH38" s="69"/>
      <c r="DI38" s="69"/>
      <c r="DJ38" s="69"/>
      <c r="DK38" s="69"/>
      <c r="DL38" s="69"/>
      <c r="DM38" s="97"/>
      <c r="DN38" s="97"/>
      <c r="DO38" s="97"/>
      <c r="DP38" s="97"/>
      <c r="DQ38" s="97"/>
      <c r="DR38" s="69"/>
      <c r="DS38" s="69"/>
      <c r="DT38" s="69"/>
      <c r="DU38" s="69"/>
      <c r="DV38" s="69"/>
      <c r="DW38" s="97"/>
      <c r="DX38" s="97"/>
      <c r="DY38" s="97"/>
      <c r="DZ38" s="97"/>
      <c r="EA38" s="97"/>
      <c r="EB38" s="69"/>
      <c r="EC38" s="69"/>
      <c r="ED38" s="69"/>
      <c r="EE38" s="69"/>
      <c r="EF38" s="69"/>
      <c r="EG38" s="69"/>
      <c r="EH38" s="69"/>
      <c r="EI38" s="141"/>
    </row>
    <row r="39" spans="2:139" ht="15.75" customHeight="1">
      <c r="B39" s="20"/>
      <c r="C39" s="435" t="s">
        <v>51</v>
      </c>
      <c r="D39" s="435"/>
      <c r="E39" s="435"/>
      <c r="H39" s="380" t="s">
        <v>52</v>
      </c>
      <c r="I39" s="380"/>
      <c r="J39" s="68"/>
      <c r="K39" s="68"/>
      <c r="L39" s="68"/>
      <c r="M39" s="71"/>
      <c r="N39" s="72"/>
      <c r="O39" s="72"/>
      <c r="P39" s="72"/>
      <c r="Q39" s="341"/>
      <c r="R39" s="341"/>
      <c r="S39" s="341"/>
      <c r="T39" s="341"/>
      <c r="U39" s="341"/>
      <c r="V39" s="69"/>
      <c r="W39" s="69"/>
      <c r="X39" s="69"/>
      <c r="Y39" s="69"/>
      <c r="Z39" s="69"/>
      <c r="AA39" s="341"/>
      <c r="AB39" s="341"/>
      <c r="AC39" s="341"/>
      <c r="AD39" s="341"/>
      <c r="AE39" s="341"/>
      <c r="AF39" s="69"/>
      <c r="AG39" s="69"/>
      <c r="AH39" s="69"/>
      <c r="AI39" s="69"/>
      <c r="AJ39" s="69"/>
      <c r="AK39" s="341"/>
      <c r="AL39" s="341"/>
      <c r="AM39" s="341"/>
      <c r="AN39" s="341"/>
      <c r="AO39" s="341"/>
      <c r="AP39" s="69"/>
      <c r="AQ39" s="69"/>
      <c r="AR39" s="69"/>
      <c r="AS39" s="69"/>
      <c r="AT39" s="69"/>
      <c r="AU39" s="341"/>
      <c r="AV39" s="341"/>
      <c r="AW39" s="341"/>
      <c r="AX39" s="341"/>
      <c r="AY39" s="341"/>
      <c r="AZ39" s="69"/>
      <c r="BA39" s="69"/>
      <c r="BB39" s="69"/>
      <c r="BC39" s="69"/>
      <c r="BD39" s="69"/>
      <c r="BE39" s="341"/>
      <c r="BF39" s="341"/>
      <c r="BG39" s="341"/>
      <c r="BH39" s="341"/>
      <c r="BI39" s="341"/>
      <c r="BJ39" s="69"/>
      <c r="BK39" s="69"/>
      <c r="BL39" s="69"/>
      <c r="BM39" s="69"/>
      <c r="BN39" s="69"/>
      <c r="BO39" s="341"/>
      <c r="BP39" s="341"/>
      <c r="BQ39" s="341"/>
      <c r="BR39" s="341"/>
      <c r="BS39" s="341"/>
      <c r="BT39" s="69"/>
      <c r="BU39" s="69"/>
      <c r="BV39" s="69"/>
      <c r="BW39" s="69"/>
      <c r="BX39" s="69"/>
      <c r="BY39" s="341"/>
      <c r="BZ39" s="341"/>
      <c r="CA39" s="341"/>
      <c r="CB39" s="341"/>
      <c r="CC39" s="341"/>
      <c r="CD39" s="69"/>
      <c r="CE39" s="69"/>
      <c r="CF39" s="69"/>
      <c r="CG39" s="69"/>
      <c r="CH39" s="69"/>
      <c r="CI39" s="341"/>
      <c r="CJ39" s="341"/>
      <c r="CK39" s="341"/>
      <c r="CL39" s="341"/>
      <c r="CM39" s="341"/>
      <c r="CN39" s="69"/>
      <c r="CO39" s="69"/>
      <c r="CP39" s="69"/>
      <c r="CQ39" s="69"/>
      <c r="CR39" s="69"/>
      <c r="CS39" s="341"/>
      <c r="CT39" s="341"/>
      <c r="CU39" s="341"/>
      <c r="CV39" s="341"/>
      <c r="CW39" s="341"/>
      <c r="CX39" s="69"/>
      <c r="CY39" s="69"/>
      <c r="CZ39" s="69"/>
      <c r="DA39" s="69"/>
      <c r="DB39" s="69"/>
      <c r="DC39" s="341"/>
      <c r="DD39" s="341"/>
      <c r="DE39" s="341"/>
      <c r="DF39" s="341"/>
      <c r="DG39" s="341"/>
      <c r="DH39" s="69"/>
      <c r="DI39" s="69"/>
      <c r="DJ39" s="69"/>
      <c r="DK39" s="69"/>
      <c r="DL39" s="69"/>
      <c r="DM39" s="341"/>
      <c r="DN39" s="341"/>
      <c r="DO39" s="341"/>
      <c r="DP39" s="341"/>
      <c r="DQ39" s="341"/>
      <c r="DR39" s="69"/>
      <c r="DS39" s="69"/>
      <c r="DT39" s="69"/>
      <c r="DU39" s="69"/>
      <c r="DV39" s="69"/>
      <c r="DW39" s="341"/>
      <c r="DX39" s="341"/>
      <c r="DY39" s="341"/>
      <c r="DZ39" s="341"/>
      <c r="EA39" s="341"/>
      <c r="EB39" s="69"/>
      <c r="EC39" s="69"/>
      <c r="ED39" s="69"/>
      <c r="EE39" s="69"/>
      <c r="EF39" s="69"/>
      <c r="EG39" s="69"/>
      <c r="EH39" s="69"/>
      <c r="EI39" s="141"/>
    </row>
    <row r="40" spans="2:139">
      <c r="B40" s="20"/>
      <c r="C40" s="435"/>
      <c r="D40" s="435"/>
      <c r="E40" s="435"/>
      <c r="F40" s="21"/>
      <c r="G40" s="22"/>
      <c r="H40" s="380"/>
      <c r="I40" s="380"/>
      <c r="J40" s="69"/>
      <c r="K40" s="73"/>
      <c r="L40" s="73"/>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141"/>
    </row>
    <row r="41" spans="2:139" ht="27" customHeight="1">
      <c r="B41" s="342"/>
      <c r="C41" s="343"/>
      <c r="D41" s="343"/>
      <c r="E41" s="343"/>
      <c r="F41" s="343"/>
      <c r="G41" s="343"/>
      <c r="H41" s="343"/>
      <c r="I41" s="343"/>
      <c r="J41" s="343"/>
      <c r="K41" s="343"/>
      <c r="L41" s="68" t="s">
        <v>146</v>
      </c>
      <c r="M41" s="69"/>
      <c r="N41" s="70"/>
      <c r="O41" s="70"/>
      <c r="P41" s="70"/>
      <c r="Q41" s="97"/>
      <c r="R41" s="97"/>
      <c r="S41" s="97"/>
      <c r="T41" s="97"/>
      <c r="U41" s="97"/>
      <c r="V41" s="69"/>
      <c r="W41" s="70"/>
      <c r="X41" s="69"/>
      <c r="Y41" s="69"/>
      <c r="Z41" s="69"/>
      <c r="AA41" s="97"/>
      <c r="AB41" s="97"/>
      <c r="AC41" s="97"/>
      <c r="AD41" s="97"/>
      <c r="AE41" s="97"/>
      <c r="AF41" s="70"/>
      <c r="AG41" s="69"/>
      <c r="AH41" s="69"/>
      <c r="AI41" s="69"/>
      <c r="AJ41" s="69"/>
      <c r="AK41" s="97"/>
      <c r="AL41" s="97"/>
      <c r="AM41" s="97"/>
      <c r="AN41" s="97"/>
      <c r="AO41" s="97"/>
      <c r="AP41" s="69"/>
      <c r="AQ41" s="69"/>
      <c r="AR41" s="69"/>
      <c r="AS41" s="69"/>
      <c r="AT41" s="69"/>
      <c r="AU41" s="97"/>
      <c r="AV41" s="97"/>
      <c r="AW41" s="97"/>
      <c r="AX41" s="97"/>
      <c r="AY41" s="97"/>
      <c r="AZ41" s="69"/>
      <c r="BA41" s="69"/>
      <c r="BB41" s="69"/>
      <c r="BC41" s="69"/>
      <c r="BD41" s="69"/>
      <c r="BE41" s="97"/>
      <c r="BF41" s="97"/>
      <c r="BG41" s="97"/>
      <c r="BH41" s="97"/>
      <c r="BI41" s="97"/>
      <c r="BJ41" s="69"/>
      <c r="BK41" s="69"/>
      <c r="BL41" s="69"/>
      <c r="BM41" s="69"/>
      <c r="BN41" s="69"/>
      <c r="BO41" s="97"/>
      <c r="BP41" s="97"/>
      <c r="BQ41" s="97"/>
      <c r="BR41" s="97"/>
      <c r="BS41" s="97"/>
      <c r="BT41" s="69"/>
      <c r="BU41" s="69"/>
      <c r="BV41" s="69"/>
      <c r="BW41" s="69"/>
      <c r="BX41" s="69"/>
      <c r="BY41" s="97"/>
      <c r="BZ41" s="97"/>
      <c r="CA41" s="97"/>
      <c r="CB41" s="97"/>
      <c r="CC41" s="97"/>
      <c r="CD41" s="69"/>
      <c r="CE41" s="69"/>
      <c r="CF41" s="69"/>
      <c r="CG41" s="69"/>
      <c r="CH41" s="69"/>
      <c r="CI41" s="97"/>
      <c r="CJ41" s="97"/>
      <c r="CK41" s="97"/>
      <c r="CL41" s="97"/>
      <c r="CM41" s="97"/>
      <c r="CN41" s="69"/>
      <c r="CO41" s="69"/>
      <c r="CP41" s="69"/>
      <c r="CQ41" s="69"/>
      <c r="CR41" s="69"/>
      <c r="CS41" s="97"/>
      <c r="CT41" s="97"/>
      <c r="CU41" s="97"/>
      <c r="CV41" s="97"/>
      <c r="CW41" s="97"/>
      <c r="CX41" s="69"/>
      <c r="CY41" s="69"/>
      <c r="CZ41" s="69"/>
      <c r="DA41" s="69"/>
      <c r="DB41" s="69"/>
      <c r="DC41" s="97"/>
      <c r="DD41" s="97"/>
      <c r="DE41" s="97"/>
      <c r="DF41" s="97"/>
      <c r="DG41" s="97"/>
      <c r="DH41" s="69"/>
      <c r="DI41" s="69"/>
      <c r="DJ41" s="69"/>
      <c r="DK41" s="69"/>
      <c r="DL41" s="69"/>
      <c r="DM41" s="97"/>
      <c r="DN41" s="97"/>
      <c r="DO41" s="97"/>
      <c r="DP41" s="97"/>
      <c r="DQ41" s="97"/>
      <c r="DR41" s="69"/>
      <c r="DS41" s="69"/>
      <c r="DT41" s="69"/>
      <c r="DU41" s="69"/>
      <c r="DV41" s="69"/>
      <c r="DW41" s="97"/>
      <c r="DX41" s="97"/>
      <c r="DY41" s="97"/>
      <c r="DZ41" s="97"/>
      <c r="EA41" s="97"/>
      <c r="EB41" s="69"/>
      <c r="EC41" s="69"/>
      <c r="ED41" s="69"/>
      <c r="EE41" s="69"/>
      <c r="EF41" s="69"/>
      <c r="EG41" s="69"/>
      <c r="EH41" s="69"/>
      <c r="EI41" s="141"/>
    </row>
    <row r="42" spans="2:139" ht="34.5" customHeight="1">
      <c r="B42" s="344"/>
      <c r="C42" s="345"/>
      <c r="D42" s="345"/>
      <c r="E42" s="345"/>
      <c r="F42" s="345"/>
      <c r="G42" s="345"/>
      <c r="H42" s="345"/>
      <c r="I42" s="345"/>
      <c r="J42" s="345"/>
      <c r="K42" s="345"/>
      <c r="L42" s="74"/>
      <c r="M42" s="75"/>
      <c r="N42" s="75"/>
      <c r="O42" s="75"/>
      <c r="P42" s="75"/>
      <c r="Q42" s="346"/>
      <c r="R42" s="346"/>
      <c r="S42" s="346"/>
      <c r="T42" s="346"/>
      <c r="U42" s="346"/>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142"/>
    </row>
  </sheetData>
  <mergeCells count="207">
    <mergeCell ref="DG23:DG26"/>
    <mergeCell ref="DQ23:DQ26"/>
    <mergeCell ref="EA23:EA26"/>
    <mergeCell ref="EI23:EI26"/>
    <mergeCell ref="AD28:AD30"/>
    <mergeCell ref="AN28:AN30"/>
    <mergeCell ref="AX28:AX30"/>
    <mergeCell ref="BH28:BH30"/>
    <mergeCell ref="BR28:BR30"/>
    <mergeCell ref="CB28:CB30"/>
    <mergeCell ref="AD24:AD26"/>
    <mergeCell ref="AX24:AX26"/>
    <mergeCell ref="CV24:CV26"/>
    <mergeCell ref="AM3:AU3"/>
    <mergeCell ref="AM4:AU4"/>
    <mergeCell ref="AM5:AU5"/>
    <mergeCell ref="AM6:AU6"/>
    <mergeCell ref="B7:U7"/>
    <mergeCell ref="B8:U8"/>
    <mergeCell ref="J12:U12"/>
    <mergeCell ref="V12:AE12"/>
    <mergeCell ref="AF12:AO12"/>
    <mergeCell ref="AP12:AY12"/>
    <mergeCell ref="B12:I13"/>
    <mergeCell ref="J3:AL6"/>
    <mergeCell ref="B3:F6"/>
    <mergeCell ref="G3:I6"/>
    <mergeCell ref="B10:G11"/>
    <mergeCell ref="J10:EI11"/>
    <mergeCell ref="EG12:EI12"/>
    <mergeCell ref="L13:S13"/>
    <mergeCell ref="X13:AC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AZ12:BI12"/>
    <mergeCell ref="BJ12:BS12"/>
    <mergeCell ref="BT12:BY12"/>
    <mergeCell ref="CA12:CI12"/>
    <mergeCell ref="CK12:CS12"/>
    <mergeCell ref="CU12:DC12"/>
    <mergeCell ref="DE12:DM12"/>
    <mergeCell ref="DO12:DW12"/>
    <mergeCell ref="DY12:EF12"/>
    <mergeCell ref="DM16:DO16"/>
    <mergeCell ref="DT16:DV16"/>
    <mergeCell ref="DW16:DY16"/>
    <mergeCell ref="E18:G18"/>
    <mergeCell ref="E19:G19"/>
    <mergeCell ref="E20:G20"/>
    <mergeCell ref="H15:H17"/>
    <mergeCell ref="I15:I17"/>
    <mergeCell ref="J16:J17"/>
    <mergeCell ref="K16:K17"/>
    <mergeCell ref="L16:L17"/>
    <mergeCell ref="M16:M17"/>
    <mergeCell ref="T16:T17"/>
    <mergeCell ref="U16:U17"/>
    <mergeCell ref="V16:V17"/>
    <mergeCell ref="W16:W17"/>
    <mergeCell ref="AD16:AD17"/>
    <mergeCell ref="AX16:AX17"/>
    <mergeCell ref="BK16:BK17"/>
    <mergeCell ref="BR16:BR17"/>
    <mergeCell ref="CL16:CL17"/>
    <mergeCell ref="BE16:BG16"/>
    <mergeCell ref="BL16:BN16"/>
    <mergeCell ref="BO16:BQ16"/>
    <mergeCell ref="E24:G24"/>
    <mergeCell ref="E25:G25"/>
    <mergeCell ref="E26:G26"/>
    <mergeCell ref="D27:G27"/>
    <mergeCell ref="E28:G28"/>
    <mergeCell ref="E29:G29"/>
    <mergeCell ref="CZ16:DB16"/>
    <mergeCell ref="DC16:DE16"/>
    <mergeCell ref="DJ16:DL16"/>
    <mergeCell ref="BV16:BX16"/>
    <mergeCell ref="BY16:CA16"/>
    <mergeCell ref="CF16:CH16"/>
    <mergeCell ref="CI16:CK16"/>
    <mergeCell ref="CP16:CR16"/>
    <mergeCell ref="CS16:CU16"/>
    <mergeCell ref="N16:P16"/>
    <mergeCell ref="Q16:S16"/>
    <mergeCell ref="X16:Z16"/>
    <mergeCell ref="AA16:AC16"/>
    <mergeCell ref="AH16:AJ16"/>
    <mergeCell ref="AK16:AM16"/>
    <mergeCell ref="AR16:AT16"/>
    <mergeCell ref="AU16:AW16"/>
    <mergeCell ref="BB16:BD16"/>
    <mergeCell ref="BE39:BI39"/>
    <mergeCell ref="BO39:BS39"/>
    <mergeCell ref="BY39:CC39"/>
    <mergeCell ref="CI39:CM39"/>
    <mergeCell ref="CS39:CW39"/>
    <mergeCell ref="DC39:DG39"/>
    <mergeCell ref="DM39:DQ39"/>
    <mergeCell ref="DW39:EA39"/>
    <mergeCell ref="B41:F41"/>
    <mergeCell ref="G41:K41"/>
    <mergeCell ref="Q39:U39"/>
    <mergeCell ref="AA39:AE39"/>
    <mergeCell ref="AK39:AO39"/>
    <mergeCell ref="AU39:AY39"/>
    <mergeCell ref="B42:F42"/>
    <mergeCell ref="G42:K42"/>
    <mergeCell ref="Q42:U42"/>
    <mergeCell ref="B18:B22"/>
    <mergeCell ref="B23:B27"/>
    <mergeCell ref="B28:B31"/>
    <mergeCell ref="C18:C22"/>
    <mergeCell ref="C23:C27"/>
    <mergeCell ref="C28:C31"/>
    <mergeCell ref="H18:H21"/>
    <mergeCell ref="H23:H26"/>
    <mergeCell ref="H28:H30"/>
    <mergeCell ref="I18:I21"/>
    <mergeCell ref="I23:I26"/>
    <mergeCell ref="I28:I30"/>
    <mergeCell ref="T24:T26"/>
    <mergeCell ref="E30:G30"/>
    <mergeCell ref="D31:G31"/>
    <mergeCell ref="D33:G33"/>
    <mergeCell ref="B38:F38"/>
    <mergeCell ref="G38:K38"/>
    <mergeCell ref="E21:G21"/>
    <mergeCell ref="D22:G22"/>
    <mergeCell ref="E23:G23"/>
    <mergeCell ref="AE16:AE17"/>
    <mergeCell ref="AF16:AF17"/>
    <mergeCell ref="AG16:AG17"/>
    <mergeCell ref="AN16:AN17"/>
    <mergeCell ref="AN24:AN26"/>
    <mergeCell ref="AO16:AO17"/>
    <mergeCell ref="AP16:AP17"/>
    <mergeCell ref="AQ16:AQ17"/>
    <mergeCell ref="AN19:AN20"/>
    <mergeCell ref="AE23:AE26"/>
    <mergeCell ref="AO23:AO26"/>
    <mergeCell ref="AY16:AY17"/>
    <mergeCell ref="AZ16:AZ17"/>
    <mergeCell ref="BA16:BA17"/>
    <mergeCell ref="BH16:BH17"/>
    <mergeCell ref="BH19:BH21"/>
    <mergeCell ref="BH24:BH26"/>
    <mergeCell ref="BI16:BI17"/>
    <mergeCell ref="BJ16:BJ17"/>
    <mergeCell ref="AX19:AX20"/>
    <mergeCell ref="AY23:AY26"/>
    <mergeCell ref="BI23:BI26"/>
    <mergeCell ref="CO16:CO17"/>
    <mergeCell ref="CV16:CV17"/>
    <mergeCell ref="CW16:CW17"/>
    <mergeCell ref="CX16:CX17"/>
    <mergeCell ref="CY16:CY17"/>
    <mergeCell ref="BR24:BR26"/>
    <mergeCell ref="BS16:BS17"/>
    <mergeCell ref="BT16:BT17"/>
    <mergeCell ref="BU16:BU17"/>
    <mergeCell ref="CB16:CB17"/>
    <mergeCell ref="CB24:CB26"/>
    <mergeCell ref="CC16:CC17"/>
    <mergeCell ref="CD16:CD17"/>
    <mergeCell ref="CE16:CE17"/>
    <mergeCell ref="BS23:BS26"/>
    <mergeCell ref="CC23:CC26"/>
    <mergeCell ref="CM23:CM26"/>
    <mergeCell ref="CW23:CW26"/>
    <mergeCell ref="CM33:CN33"/>
    <mergeCell ref="AY33:AZ33"/>
    <mergeCell ref="EA16:EA17"/>
    <mergeCell ref="EB16:EB17"/>
    <mergeCell ref="EC16:EC17"/>
    <mergeCell ref="ED16:ED17"/>
    <mergeCell ref="EE16:EE17"/>
    <mergeCell ref="EF16:EF17"/>
    <mergeCell ref="C39:E40"/>
    <mergeCell ref="H39:I40"/>
    <mergeCell ref="B15:C17"/>
    <mergeCell ref="D15:G17"/>
    <mergeCell ref="DF16:DF17"/>
    <mergeCell ref="DG16:DG17"/>
    <mergeCell ref="DH16:DH17"/>
    <mergeCell ref="DI16:DI17"/>
    <mergeCell ref="DP16:DP17"/>
    <mergeCell ref="DQ16:DQ17"/>
    <mergeCell ref="DR16:DR17"/>
    <mergeCell ref="DS16:DS17"/>
    <mergeCell ref="DZ16:DZ17"/>
    <mergeCell ref="CL24:CL26"/>
    <mergeCell ref="CM16:CM17"/>
    <mergeCell ref="CN16:CN17"/>
  </mergeCells>
  <pageMargins left="0.12916666666666701" right="0.235416666666667" top="0.28888888888888897" bottom="0.46875" header="0.15902777777777799" footer="0.12916666666666701"/>
  <pageSetup scale="90"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X46"/>
  <sheetViews>
    <sheetView topLeftCell="C14" zoomScale="85" zoomScaleNormal="85" workbookViewId="0">
      <pane xSplit="13005" ySplit="1470" topLeftCell="CH27" activePane="bottomRight"/>
      <selection activeCell="A2" sqref="A1:XFD1048576"/>
      <selection pane="topRight" activeCell="J14" sqref="J14"/>
      <selection pane="bottomLeft" activeCell="E32" sqref="E32:G32"/>
      <selection pane="bottomRight" activeCell="CL36" sqref="CL36"/>
    </sheetView>
  </sheetViews>
  <sheetFormatPr baseColWidth="10" defaultColWidth="11.42578125" defaultRowHeight="15"/>
  <cols>
    <col min="2" max="2" width="9.140625" customWidth="1"/>
    <col min="3" max="3" width="18" customWidth="1"/>
    <col min="4" max="4" width="8.42578125" customWidth="1"/>
    <col min="7" max="7" width="33.42578125" customWidth="1"/>
    <col min="8" max="8" width="18.85546875" customWidth="1"/>
    <col min="9" max="9" width="17.42578125" customWidth="1"/>
    <col min="14" max="16" width="17.42578125" customWidth="1"/>
    <col min="20" max="20" width="18.85546875" customWidth="1"/>
    <col min="24" max="26" width="17.140625" customWidth="1"/>
    <col min="31" max="31" width="23.7109375" customWidth="1"/>
    <col min="34" max="34" width="17.5703125" customWidth="1"/>
    <col min="36" max="36" width="16.5703125" customWidth="1"/>
    <col min="44" max="46" width="17.42578125" customWidth="1"/>
    <col min="50" max="50" width="14.7109375" customWidth="1"/>
    <col min="54" max="56" width="19.42578125" customWidth="1"/>
    <col min="64" max="64" width="19.28515625" customWidth="1"/>
    <col min="65" max="66" width="15.85546875" customWidth="1"/>
    <col min="70" max="70" width="17.42578125" customWidth="1"/>
    <col min="74" max="74" width="19.7109375" customWidth="1"/>
    <col min="75" max="76" width="14.85546875" customWidth="1"/>
    <col min="84" max="86" width="17.42578125" customWidth="1"/>
    <col min="90" max="90" width="15.42578125" customWidth="1"/>
    <col min="94" max="94" width="21.7109375" customWidth="1"/>
    <col min="95" max="96" width="16.42578125" customWidth="1"/>
    <col min="104" max="104" width="18.140625" customWidth="1"/>
    <col min="105" max="106" width="14.85546875" customWidth="1"/>
    <col min="114" max="116" width="17.28515625" customWidth="1"/>
    <col min="124" max="126" width="17.42578125" customWidth="1"/>
    <col min="127" max="128" width="14.7109375" customWidth="1"/>
    <col min="130" max="130" width="17.28515625" customWidth="1"/>
    <col min="131" max="131" width="13.28515625" customWidth="1"/>
    <col min="132" max="134" width="27.42578125" customWidth="1"/>
    <col min="135" max="135" width="25.85546875" customWidth="1"/>
    <col min="136" max="136" width="20.5703125" customWidth="1"/>
    <col min="137" max="137" width="20.42578125" customWidth="1"/>
    <col min="138" max="138" width="17.85546875" customWidth="1"/>
    <col min="139" max="139" width="21.140625" customWidth="1"/>
  </cols>
  <sheetData>
    <row r="3" spans="2:139" ht="18" customHeight="1">
      <c r="B3" s="293"/>
      <c r="C3" s="294"/>
      <c r="D3" s="294"/>
      <c r="E3" s="294"/>
      <c r="F3" s="295"/>
      <c r="G3" s="306" t="s">
        <v>53</v>
      </c>
      <c r="H3" s="307"/>
      <c r="I3" s="307"/>
      <c r="J3" s="317" t="s">
        <v>3</v>
      </c>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c r="AM3" s="422" t="s">
        <v>54</v>
      </c>
      <c r="AN3" s="423"/>
      <c r="AO3" s="423"/>
      <c r="AP3" s="423"/>
      <c r="AQ3" s="423"/>
      <c r="AR3" s="423"/>
      <c r="AS3" s="423"/>
      <c r="AT3" s="423"/>
      <c r="AU3" s="424"/>
    </row>
    <row r="4" spans="2:139" ht="18" customHeight="1">
      <c r="B4" s="296"/>
      <c r="C4" s="297"/>
      <c r="D4" s="297"/>
      <c r="E4" s="297"/>
      <c r="F4" s="298"/>
      <c r="G4" s="247"/>
      <c r="H4" s="308"/>
      <c r="I4" s="308"/>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425" t="s">
        <v>2</v>
      </c>
      <c r="AN4" s="426"/>
      <c r="AO4" s="426"/>
      <c r="AP4" s="426"/>
      <c r="AQ4" s="426"/>
      <c r="AR4" s="426"/>
      <c r="AS4" s="426"/>
      <c r="AT4" s="426"/>
      <c r="AU4" s="427"/>
    </row>
    <row r="5" spans="2:139" ht="18" customHeight="1">
      <c r="B5" s="296"/>
      <c r="C5" s="297"/>
      <c r="D5" s="297"/>
      <c r="E5" s="297"/>
      <c r="F5" s="298"/>
      <c r="G5" s="247"/>
      <c r="H5" s="308"/>
      <c r="I5" s="308"/>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20"/>
      <c r="AM5" s="425" t="s">
        <v>4</v>
      </c>
      <c r="AN5" s="426"/>
      <c r="AO5" s="426"/>
      <c r="AP5" s="426"/>
      <c r="AQ5" s="426"/>
      <c r="AR5" s="426"/>
      <c r="AS5" s="426"/>
      <c r="AT5" s="426"/>
      <c r="AU5" s="427"/>
    </row>
    <row r="6" spans="2:139" ht="18" customHeight="1">
      <c r="B6" s="299"/>
      <c r="C6" s="300"/>
      <c r="D6" s="300"/>
      <c r="E6" s="300"/>
      <c r="F6" s="301"/>
      <c r="G6" s="309"/>
      <c r="H6" s="310"/>
      <c r="I6" s="31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428" t="s">
        <v>5</v>
      </c>
      <c r="AN6" s="429"/>
      <c r="AO6" s="429"/>
      <c r="AP6" s="429"/>
      <c r="AQ6" s="429"/>
      <c r="AR6" s="429"/>
      <c r="AS6" s="429"/>
      <c r="AT6" s="429"/>
      <c r="AU6" s="430"/>
    </row>
    <row r="7" spans="2:139" ht="24.75" customHeight="1">
      <c r="B7" s="431"/>
      <c r="C7" s="431"/>
      <c r="D7" s="431"/>
      <c r="E7" s="431"/>
      <c r="F7" s="431"/>
      <c r="G7" s="431"/>
      <c r="H7" s="431"/>
      <c r="I7" s="431"/>
      <c r="J7" s="431"/>
      <c r="K7" s="431"/>
      <c r="L7" s="431"/>
      <c r="M7" s="431"/>
      <c r="N7" s="431"/>
      <c r="O7" s="431"/>
      <c r="P7" s="431"/>
      <c r="Q7" s="431"/>
      <c r="R7" s="431"/>
      <c r="S7" s="431"/>
      <c r="T7" s="431"/>
      <c r="U7" s="431"/>
    </row>
    <row r="8" spans="2:139" ht="33" customHeight="1">
      <c r="B8" s="431" t="s">
        <v>55</v>
      </c>
      <c r="C8" s="431"/>
      <c r="D8" s="431"/>
      <c r="E8" s="431"/>
      <c r="F8" s="431"/>
      <c r="G8" s="431"/>
      <c r="H8" s="431"/>
      <c r="I8" s="431"/>
      <c r="J8" s="431"/>
      <c r="K8" s="431"/>
      <c r="L8" s="431"/>
      <c r="M8" s="431"/>
      <c r="N8" s="431"/>
      <c r="O8" s="431"/>
      <c r="P8" s="431"/>
      <c r="Q8" s="431"/>
      <c r="R8" s="431"/>
      <c r="S8" s="431"/>
      <c r="T8" s="431"/>
      <c r="U8" s="431"/>
    </row>
    <row r="9" spans="2:139" ht="17.25" customHeight="1"/>
    <row r="10" spans="2:139" ht="15" customHeight="1">
      <c r="B10" s="302" t="s">
        <v>56</v>
      </c>
      <c r="C10" s="303"/>
      <c r="D10" s="303"/>
      <c r="E10" s="303"/>
      <c r="F10" s="303"/>
      <c r="G10" s="303"/>
      <c r="H10" s="2"/>
      <c r="I10" s="2"/>
      <c r="J10" s="311" t="s">
        <v>57</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3"/>
    </row>
    <row r="11" spans="2:139" ht="26.25" customHeight="1">
      <c r="B11" s="304"/>
      <c r="C11" s="305"/>
      <c r="D11" s="305"/>
      <c r="E11" s="305"/>
      <c r="F11" s="305"/>
      <c r="G11" s="305"/>
      <c r="H11" s="3"/>
      <c r="I11" s="3"/>
      <c r="J11" s="314"/>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6"/>
    </row>
    <row r="12" spans="2:139" ht="27" customHeight="1">
      <c r="B12" s="455" t="s">
        <v>169</v>
      </c>
      <c r="C12" s="456"/>
      <c r="D12" s="456"/>
      <c r="E12" s="456"/>
      <c r="F12" s="456"/>
      <c r="G12" s="456"/>
      <c r="H12" s="456"/>
      <c r="I12" s="456"/>
      <c r="J12" s="432" t="s">
        <v>59</v>
      </c>
      <c r="K12" s="406"/>
      <c r="L12" s="406"/>
      <c r="M12" s="406"/>
      <c r="N12" s="406"/>
      <c r="O12" s="406"/>
      <c r="P12" s="406"/>
      <c r="Q12" s="406"/>
      <c r="R12" s="406"/>
      <c r="S12" s="406"/>
      <c r="T12" s="406"/>
      <c r="U12" s="433"/>
      <c r="V12" s="405" t="s">
        <v>60</v>
      </c>
      <c r="W12" s="406"/>
      <c r="X12" s="406"/>
      <c r="Y12" s="406"/>
      <c r="Z12" s="406"/>
      <c r="AA12" s="406"/>
      <c r="AB12" s="406"/>
      <c r="AC12" s="406"/>
      <c r="AD12" s="406"/>
      <c r="AE12" s="433"/>
      <c r="AF12" s="405" t="s">
        <v>61</v>
      </c>
      <c r="AG12" s="406"/>
      <c r="AH12" s="406"/>
      <c r="AI12" s="406"/>
      <c r="AJ12" s="406"/>
      <c r="AK12" s="406"/>
      <c r="AL12" s="406"/>
      <c r="AM12" s="406"/>
      <c r="AN12" s="406"/>
      <c r="AO12" s="433"/>
      <c r="AP12" s="405"/>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23"/>
      <c r="CA12" s="406"/>
      <c r="CB12" s="406"/>
      <c r="CC12" s="406"/>
      <c r="CD12" s="406"/>
      <c r="CE12" s="406"/>
      <c r="CF12" s="406"/>
      <c r="CG12" s="406"/>
      <c r="CH12" s="406"/>
      <c r="CI12" s="406"/>
      <c r="CJ12" s="23"/>
      <c r="CK12" s="406"/>
      <c r="CL12" s="406"/>
      <c r="CM12" s="406"/>
      <c r="CN12" s="406"/>
      <c r="CO12" s="406"/>
      <c r="CP12" s="406"/>
      <c r="CQ12" s="406"/>
      <c r="CR12" s="406"/>
      <c r="CS12" s="406"/>
      <c r="CT12" s="23"/>
      <c r="CU12" s="406"/>
      <c r="CV12" s="406"/>
      <c r="CW12" s="406"/>
      <c r="CX12" s="406"/>
      <c r="CY12" s="406"/>
      <c r="CZ12" s="406"/>
      <c r="DA12" s="406"/>
      <c r="DB12" s="406"/>
      <c r="DC12" s="406"/>
      <c r="DD12" s="23"/>
      <c r="DE12" s="406"/>
      <c r="DF12" s="406"/>
      <c r="DG12" s="406"/>
      <c r="DH12" s="406"/>
      <c r="DI12" s="406"/>
      <c r="DJ12" s="406"/>
      <c r="DK12" s="406"/>
      <c r="DL12" s="406"/>
      <c r="DM12" s="406"/>
      <c r="DN12" s="23"/>
      <c r="DO12" s="406"/>
      <c r="DP12" s="406"/>
      <c r="DQ12" s="406"/>
      <c r="DR12" s="406"/>
      <c r="DS12" s="406"/>
      <c r="DT12" s="406"/>
      <c r="DU12" s="406"/>
      <c r="DV12" s="406"/>
      <c r="DW12" s="406"/>
      <c r="DX12" s="23"/>
      <c r="DY12" s="406"/>
      <c r="DZ12" s="406"/>
      <c r="EA12" s="406"/>
      <c r="EB12" s="406"/>
      <c r="EC12" s="406"/>
      <c r="ED12" s="406"/>
      <c r="EE12" s="406"/>
      <c r="EF12" s="406"/>
      <c r="EG12" s="405" t="s">
        <v>62</v>
      </c>
      <c r="EH12" s="406"/>
      <c r="EI12" s="407"/>
    </row>
    <row r="13" spans="2:139" ht="32.25" customHeight="1">
      <c r="B13" s="457"/>
      <c r="C13" s="458"/>
      <c r="D13" s="458"/>
      <c r="E13" s="458"/>
      <c r="F13" s="458"/>
      <c r="G13" s="458"/>
      <c r="H13" s="458"/>
      <c r="I13" s="458"/>
      <c r="J13" s="24"/>
      <c r="K13" s="25"/>
      <c r="L13" s="408" t="s">
        <v>63</v>
      </c>
      <c r="M13" s="408"/>
      <c r="N13" s="408"/>
      <c r="O13" s="408"/>
      <c r="P13" s="408"/>
      <c r="Q13" s="408"/>
      <c r="R13" s="408"/>
      <c r="S13" s="408"/>
      <c r="T13" s="25"/>
      <c r="U13" s="76"/>
      <c r="V13" s="77"/>
      <c r="W13" s="25"/>
      <c r="X13" s="408" t="s">
        <v>64</v>
      </c>
      <c r="Y13" s="408"/>
      <c r="Z13" s="408"/>
      <c r="AA13" s="408"/>
      <c r="AB13" s="408"/>
      <c r="AC13" s="408"/>
      <c r="AD13" s="25"/>
      <c r="AE13" s="76"/>
      <c r="AF13" s="25"/>
      <c r="AG13" s="25"/>
      <c r="AH13" s="25"/>
      <c r="AI13" s="25"/>
      <c r="AJ13" s="25"/>
      <c r="AK13" s="25"/>
      <c r="AL13" s="25"/>
      <c r="AM13" s="25"/>
      <c r="AN13" s="25"/>
      <c r="AO13" s="7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77"/>
      <c r="EH13" s="25"/>
      <c r="EI13" s="116"/>
    </row>
    <row r="14" spans="2:139" ht="9.75" customHeight="1"/>
    <row r="15" spans="2:139" ht="28.5" customHeight="1">
      <c r="B15" s="287" t="s">
        <v>65</v>
      </c>
      <c r="C15" s="288"/>
      <c r="D15" s="281" t="s">
        <v>66</v>
      </c>
      <c r="E15" s="282"/>
      <c r="F15" s="282"/>
      <c r="G15" s="282"/>
      <c r="H15" s="394" t="s">
        <v>67</v>
      </c>
      <c r="I15" s="397" t="s">
        <v>68</v>
      </c>
      <c r="J15" s="409" t="s">
        <v>69</v>
      </c>
      <c r="K15" s="410"/>
      <c r="L15" s="411" t="s">
        <v>70</v>
      </c>
      <c r="M15" s="412"/>
      <c r="N15" s="412"/>
      <c r="O15" s="412"/>
      <c r="P15" s="412"/>
      <c r="Q15" s="412"/>
      <c r="R15" s="412"/>
      <c r="S15" s="412"/>
      <c r="T15" s="412"/>
      <c r="U15" s="413"/>
      <c r="V15" s="414" t="s">
        <v>71</v>
      </c>
      <c r="W15" s="412"/>
      <c r="X15" s="412"/>
      <c r="Y15" s="412"/>
      <c r="Z15" s="412"/>
      <c r="AA15" s="412"/>
      <c r="AB15" s="412"/>
      <c r="AC15" s="412"/>
      <c r="AD15" s="412"/>
      <c r="AE15" s="415"/>
      <c r="AF15" s="411" t="s">
        <v>72</v>
      </c>
      <c r="AG15" s="412"/>
      <c r="AH15" s="412"/>
      <c r="AI15" s="412"/>
      <c r="AJ15" s="412"/>
      <c r="AK15" s="412"/>
      <c r="AL15" s="412"/>
      <c r="AM15" s="412"/>
      <c r="AN15" s="412"/>
      <c r="AO15" s="413"/>
      <c r="AP15" s="414" t="s">
        <v>73</v>
      </c>
      <c r="AQ15" s="412"/>
      <c r="AR15" s="412"/>
      <c r="AS15" s="412"/>
      <c r="AT15" s="412"/>
      <c r="AU15" s="412"/>
      <c r="AV15" s="412"/>
      <c r="AW15" s="412"/>
      <c r="AX15" s="412"/>
      <c r="AY15" s="415"/>
      <c r="AZ15" s="411" t="s">
        <v>74</v>
      </c>
      <c r="BA15" s="412"/>
      <c r="BB15" s="412"/>
      <c r="BC15" s="412"/>
      <c r="BD15" s="412"/>
      <c r="BE15" s="412"/>
      <c r="BF15" s="412"/>
      <c r="BG15" s="412"/>
      <c r="BH15" s="412"/>
      <c r="BI15" s="413"/>
      <c r="BJ15" s="414" t="s">
        <v>75</v>
      </c>
      <c r="BK15" s="412"/>
      <c r="BL15" s="412"/>
      <c r="BM15" s="412"/>
      <c r="BN15" s="412"/>
      <c r="BO15" s="412"/>
      <c r="BP15" s="412"/>
      <c r="BQ15" s="412"/>
      <c r="BR15" s="412"/>
      <c r="BS15" s="415"/>
      <c r="BT15" s="411" t="s">
        <v>76</v>
      </c>
      <c r="BU15" s="412"/>
      <c r="BV15" s="412"/>
      <c r="BW15" s="412"/>
      <c r="BX15" s="412"/>
      <c r="BY15" s="412"/>
      <c r="BZ15" s="412"/>
      <c r="CA15" s="412"/>
      <c r="CB15" s="412"/>
      <c r="CC15" s="413"/>
      <c r="CD15" s="411" t="s">
        <v>77</v>
      </c>
      <c r="CE15" s="412"/>
      <c r="CF15" s="412"/>
      <c r="CG15" s="412"/>
      <c r="CH15" s="412"/>
      <c r="CI15" s="412"/>
      <c r="CJ15" s="412"/>
      <c r="CK15" s="412"/>
      <c r="CL15" s="412"/>
      <c r="CM15" s="413"/>
      <c r="CN15" s="414" t="s">
        <v>78</v>
      </c>
      <c r="CO15" s="412"/>
      <c r="CP15" s="412"/>
      <c r="CQ15" s="412"/>
      <c r="CR15" s="412"/>
      <c r="CS15" s="412"/>
      <c r="CT15" s="412"/>
      <c r="CU15" s="412"/>
      <c r="CV15" s="412"/>
      <c r="CW15" s="415"/>
      <c r="CX15" s="411" t="s">
        <v>79</v>
      </c>
      <c r="CY15" s="412"/>
      <c r="CZ15" s="412"/>
      <c r="DA15" s="412"/>
      <c r="DB15" s="412"/>
      <c r="DC15" s="412"/>
      <c r="DD15" s="412"/>
      <c r="DE15" s="412"/>
      <c r="DF15" s="412"/>
      <c r="DG15" s="413"/>
      <c r="DH15" s="414" t="s">
        <v>80</v>
      </c>
      <c r="DI15" s="412"/>
      <c r="DJ15" s="412"/>
      <c r="DK15" s="412"/>
      <c r="DL15" s="412"/>
      <c r="DM15" s="412"/>
      <c r="DN15" s="412"/>
      <c r="DO15" s="412"/>
      <c r="DP15" s="412"/>
      <c r="DQ15" s="415"/>
      <c r="DR15" s="411" t="s">
        <v>81</v>
      </c>
      <c r="DS15" s="412"/>
      <c r="DT15" s="412"/>
      <c r="DU15" s="412"/>
      <c r="DV15" s="412"/>
      <c r="DW15" s="412"/>
      <c r="DX15" s="412"/>
      <c r="DY15" s="412"/>
      <c r="DZ15" s="412"/>
      <c r="EA15" s="415"/>
      <c r="EB15" s="416" t="s">
        <v>82</v>
      </c>
      <c r="EC15" s="417"/>
      <c r="ED15" s="418"/>
      <c r="EE15" s="419" t="s">
        <v>37</v>
      </c>
      <c r="EF15" s="282"/>
      <c r="EG15" s="117" t="s">
        <v>83</v>
      </c>
      <c r="EH15" s="420" t="s">
        <v>84</v>
      </c>
      <c r="EI15" s="421"/>
    </row>
    <row r="16" spans="2:139" ht="17.25" customHeight="1">
      <c r="B16" s="289"/>
      <c r="C16" s="290"/>
      <c r="D16" s="283"/>
      <c r="E16" s="284"/>
      <c r="F16" s="284"/>
      <c r="G16" s="284"/>
      <c r="H16" s="395"/>
      <c r="I16" s="398"/>
      <c r="J16" s="400" t="s">
        <v>85</v>
      </c>
      <c r="K16" s="402" t="s">
        <v>86</v>
      </c>
      <c r="L16" s="331" t="s">
        <v>87</v>
      </c>
      <c r="M16" s="333" t="s">
        <v>88</v>
      </c>
      <c r="N16" s="329" t="s">
        <v>37</v>
      </c>
      <c r="O16" s="385"/>
      <c r="P16" s="386"/>
      <c r="Q16" s="390" t="s">
        <v>89</v>
      </c>
      <c r="R16" s="390"/>
      <c r="S16" s="390"/>
      <c r="T16" s="327" t="s">
        <v>90</v>
      </c>
      <c r="U16" s="337" t="s">
        <v>91</v>
      </c>
      <c r="V16" s="386" t="s">
        <v>87</v>
      </c>
      <c r="W16" s="327" t="s">
        <v>88</v>
      </c>
      <c r="X16" s="329" t="s">
        <v>37</v>
      </c>
      <c r="Y16" s="385"/>
      <c r="Z16" s="386"/>
      <c r="AA16" s="390" t="s">
        <v>89</v>
      </c>
      <c r="AB16" s="390"/>
      <c r="AC16" s="390"/>
      <c r="AD16" s="327" t="s">
        <v>90</v>
      </c>
      <c r="AE16" s="329" t="s">
        <v>91</v>
      </c>
      <c r="AF16" s="331" t="s">
        <v>87</v>
      </c>
      <c r="AG16" s="333" t="s">
        <v>88</v>
      </c>
      <c r="AH16" s="329" t="s">
        <v>37</v>
      </c>
      <c r="AI16" s="385"/>
      <c r="AJ16" s="386"/>
      <c r="AK16" s="390" t="s">
        <v>89</v>
      </c>
      <c r="AL16" s="390"/>
      <c r="AM16" s="390"/>
      <c r="AN16" s="327" t="s">
        <v>90</v>
      </c>
      <c r="AO16" s="337" t="s">
        <v>91</v>
      </c>
      <c r="AP16" s="339" t="s">
        <v>87</v>
      </c>
      <c r="AQ16" s="333" t="s">
        <v>88</v>
      </c>
      <c r="AR16" s="329" t="s">
        <v>37</v>
      </c>
      <c r="AS16" s="385"/>
      <c r="AT16" s="386"/>
      <c r="AU16" s="390" t="s">
        <v>89</v>
      </c>
      <c r="AV16" s="390"/>
      <c r="AW16" s="390"/>
      <c r="AX16" s="327" t="s">
        <v>90</v>
      </c>
      <c r="AY16" s="329" t="s">
        <v>91</v>
      </c>
      <c r="AZ16" s="331" t="s">
        <v>87</v>
      </c>
      <c r="BA16" s="333" t="s">
        <v>88</v>
      </c>
      <c r="BB16" s="329" t="s">
        <v>37</v>
      </c>
      <c r="BC16" s="385"/>
      <c r="BD16" s="386"/>
      <c r="BE16" s="390" t="s">
        <v>89</v>
      </c>
      <c r="BF16" s="390"/>
      <c r="BG16" s="390"/>
      <c r="BH16" s="327" t="s">
        <v>90</v>
      </c>
      <c r="BI16" s="337" t="s">
        <v>91</v>
      </c>
      <c r="BJ16" s="339" t="s">
        <v>87</v>
      </c>
      <c r="BK16" s="333" t="s">
        <v>88</v>
      </c>
      <c r="BL16" s="329" t="s">
        <v>37</v>
      </c>
      <c r="BM16" s="385"/>
      <c r="BN16" s="386"/>
      <c r="BO16" s="390" t="s">
        <v>89</v>
      </c>
      <c r="BP16" s="390"/>
      <c r="BQ16" s="390"/>
      <c r="BR16" s="327" t="s">
        <v>90</v>
      </c>
      <c r="BS16" s="329" t="s">
        <v>91</v>
      </c>
      <c r="BT16" s="331" t="s">
        <v>87</v>
      </c>
      <c r="BU16" s="333" t="s">
        <v>88</v>
      </c>
      <c r="BV16" s="329" t="s">
        <v>37</v>
      </c>
      <c r="BW16" s="385"/>
      <c r="BX16" s="386"/>
      <c r="BY16" s="390" t="s">
        <v>89</v>
      </c>
      <c r="BZ16" s="390"/>
      <c r="CA16" s="390"/>
      <c r="CB16" s="327" t="s">
        <v>90</v>
      </c>
      <c r="CC16" s="337" t="s">
        <v>91</v>
      </c>
      <c r="CD16" s="331" t="s">
        <v>87</v>
      </c>
      <c r="CE16" s="333" t="s">
        <v>88</v>
      </c>
      <c r="CF16" s="329" t="s">
        <v>37</v>
      </c>
      <c r="CG16" s="385"/>
      <c r="CH16" s="386"/>
      <c r="CI16" s="390" t="s">
        <v>89</v>
      </c>
      <c r="CJ16" s="390"/>
      <c r="CK16" s="390"/>
      <c r="CL16" s="327" t="s">
        <v>90</v>
      </c>
      <c r="CM16" s="337" t="s">
        <v>91</v>
      </c>
      <c r="CN16" s="339" t="s">
        <v>87</v>
      </c>
      <c r="CO16" s="333" t="s">
        <v>88</v>
      </c>
      <c r="CP16" s="329" t="s">
        <v>37</v>
      </c>
      <c r="CQ16" s="385"/>
      <c r="CR16" s="386"/>
      <c r="CS16" s="390" t="s">
        <v>89</v>
      </c>
      <c r="CT16" s="390"/>
      <c r="CU16" s="390"/>
      <c r="CV16" s="327" t="s">
        <v>90</v>
      </c>
      <c r="CW16" s="329" t="s">
        <v>91</v>
      </c>
      <c r="CX16" s="331" t="s">
        <v>87</v>
      </c>
      <c r="CY16" s="333" t="s">
        <v>88</v>
      </c>
      <c r="CZ16" s="329" t="s">
        <v>37</v>
      </c>
      <c r="DA16" s="385"/>
      <c r="DB16" s="386"/>
      <c r="DC16" s="387" t="s">
        <v>89</v>
      </c>
      <c r="DD16" s="388"/>
      <c r="DE16" s="389"/>
      <c r="DF16" s="327" t="s">
        <v>90</v>
      </c>
      <c r="DG16" s="337" t="s">
        <v>91</v>
      </c>
      <c r="DH16" s="339" t="s">
        <v>87</v>
      </c>
      <c r="DI16" s="333" t="s">
        <v>88</v>
      </c>
      <c r="DJ16" s="329" t="s">
        <v>37</v>
      </c>
      <c r="DK16" s="385"/>
      <c r="DL16" s="386"/>
      <c r="DM16" s="390" t="s">
        <v>89</v>
      </c>
      <c r="DN16" s="390"/>
      <c r="DO16" s="390"/>
      <c r="DP16" s="327" t="s">
        <v>90</v>
      </c>
      <c r="DQ16" s="329" t="s">
        <v>91</v>
      </c>
      <c r="DR16" s="331" t="s">
        <v>87</v>
      </c>
      <c r="DS16" s="333" t="s">
        <v>88</v>
      </c>
      <c r="DT16" s="329" t="s">
        <v>37</v>
      </c>
      <c r="DU16" s="385"/>
      <c r="DV16" s="386"/>
      <c r="DW16" s="390" t="s">
        <v>89</v>
      </c>
      <c r="DX16" s="390"/>
      <c r="DY16" s="390"/>
      <c r="DZ16" s="327" t="s">
        <v>90</v>
      </c>
      <c r="EA16" s="329" t="s">
        <v>91</v>
      </c>
      <c r="EB16" s="335" t="s">
        <v>92</v>
      </c>
      <c r="EC16" s="336" t="s">
        <v>93</v>
      </c>
      <c r="ED16" s="336" t="s">
        <v>94</v>
      </c>
      <c r="EE16" s="277" t="s">
        <v>95</v>
      </c>
      <c r="EF16" s="279" t="s">
        <v>96</v>
      </c>
      <c r="EG16" s="118" t="s">
        <v>97</v>
      </c>
      <c r="EH16" s="119" t="s">
        <v>98</v>
      </c>
      <c r="EI16" s="120" t="s">
        <v>99</v>
      </c>
    </row>
    <row r="17" spans="2:154" ht="17.25" thickBot="1">
      <c r="B17" s="291"/>
      <c r="C17" s="292"/>
      <c r="D17" s="285"/>
      <c r="E17" s="286"/>
      <c r="F17" s="286"/>
      <c r="G17" s="286"/>
      <c r="H17" s="396"/>
      <c r="I17" s="399"/>
      <c r="J17" s="401"/>
      <c r="K17" s="403"/>
      <c r="L17" s="332"/>
      <c r="M17" s="334"/>
      <c r="N17" s="26" t="s">
        <v>92</v>
      </c>
      <c r="O17" s="26" t="s">
        <v>93</v>
      </c>
      <c r="P17" s="26" t="s">
        <v>100</v>
      </c>
      <c r="Q17" s="78" t="s">
        <v>88</v>
      </c>
      <c r="R17" s="78" t="s">
        <v>101</v>
      </c>
      <c r="S17" s="78" t="s">
        <v>102</v>
      </c>
      <c r="T17" s="328"/>
      <c r="U17" s="338"/>
      <c r="V17" s="404"/>
      <c r="W17" s="328"/>
      <c r="X17" s="26" t="s">
        <v>92</v>
      </c>
      <c r="Y17" s="26" t="s">
        <v>93</v>
      </c>
      <c r="Z17" s="26" t="s">
        <v>100</v>
      </c>
      <c r="AA17" s="26" t="s">
        <v>88</v>
      </c>
      <c r="AB17" s="26" t="s">
        <v>101</v>
      </c>
      <c r="AC17" s="26" t="s">
        <v>102</v>
      </c>
      <c r="AD17" s="328"/>
      <c r="AE17" s="330"/>
      <c r="AF17" s="332"/>
      <c r="AG17" s="334"/>
      <c r="AH17" s="26" t="s">
        <v>92</v>
      </c>
      <c r="AI17" s="26" t="s">
        <v>93</v>
      </c>
      <c r="AJ17" s="26" t="s">
        <v>100</v>
      </c>
      <c r="AK17" s="78" t="s">
        <v>88</v>
      </c>
      <c r="AL17" s="78" t="s">
        <v>101</v>
      </c>
      <c r="AM17" s="78" t="s">
        <v>102</v>
      </c>
      <c r="AN17" s="328"/>
      <c r="AO17" s="338"/>
      <c r="AP17" s="340"/>
      <c r="AQ17" s="334"/>
      <c r="AR17" s="26" t="s">
        <v>92</v>
      </c>
      <c r="AS17" s="26" t="s">
        <v>93</v>
      </c>
      <c r="AT17" s="26" t="s">
        <v>100</v>
      </c>
      <c r="AU17" s="78" t="s">
        <v>88</v>
      </c>
      <c r="AV17" s="78" t="s">
        <v>101</v>
      </c>
      <c r="AW17" s="78" t="s">
        <v>102</v>
      </c>
      <c r="AX17" s="328"/>
      <c r="AY17" s="330"/>
      <c r="AZ17" s="332"/>
      <c r="BA17" s="334"/>
      <c r="BB17" s="26" t="s">
        <v>92</v>
      </c>
      <c r="BC17" s="26" t="s">
        <v>93</v>
      </c>
      <c r="BD17" s="26" t="s">
        <v>100</v>
      </c>
      <c r="BE17" s="78" t="s">
        <v>88</v>
      </c>
      <c r="BF17" s="78" t="s">
        <v>101</v>
      </c>
      <c r="BG17" s="78" t="s">
        <v>102</v>
      </c>
      <c r="BH17" s="328"/>
      <c r="BI17" s="338"/>
      <c r="BJ17" s="340"/>
      <c r="BK17" s="334"/>
      <c r="BL17" s="26" t="s">
        <v>92</v>
      </c>
      <c r="BM17" s="26" t="s">
        <v>93</v>
      </c>
      <c r="BN17" s="26" t="s">
        <v>100</v>
      </c>
      <c r="BO17" s="78" t="s">
        <v>88</v>
      </c>
      <c r="BP17" s="78" t="s">
        <v>101</v>
      </c>
      <c r="BQ17" s="78" t="s">
        <v>102</v>
      </c>
      <c r="BR17" s="328"/>
      <c r="BS17" s="330"/>
      <c r="BT17" s="332"/>
      <c r="BU17" s="334"/>
      <c r="BV17" s="26" t="s">
        <v>92</v>
      </c>
      <c r="BW17" s="26" t="s">
        <v>93</v>
      </c>
      <c r="BX17" s="26" t="s">
        <v>100</v>
      </c>
      <c r="BY17" s="78" t="s">
        <v>88</v>
      </c>
      <c r="BZ17" s="78" t="s">
        <v>101</v>
      </c>
      <c r="CA17" s="78" t="s">
        <v>102</v>
      </c>
      <c r="CB17" s="328"/>
      <c r="CC17" s="338"/>
      <c r="CD17" s="332"/>
      <c r="CE17" s="334"/>
      <c r="CF17" s="26" t="s">
        <v>92</v>
      </c>
      <c r="CG17" s="26" t="s">
        <v>93</v>
      </c>
      <c r="CH17" s="26" t="s">
        <v>100</v>
      </c>
      <c r="CI17" s="78" t="s">
        <v>88</v>
      </c>
      <c r="CJ17" s="78" t="s">
        <v>101</v>
      </c>
      <c r="CK17" s="78" t="s">
        <v>102</v>
      </c>
      <c r="CL17" s="328"/>
      <c r="CM17" s="338"/>
      <c r="CN17" s="340"/>
      <c r="CO17" s="334"/>
      <c r="CP17" s="26" t="s">
        <v>92</v>
      </c>
      <c r="CQ17" s="26" t="s">
        <v>93</v>
      </c>
      <c r="CR17" s="26" t="s">
        <v>100</v>
      </c>
      <c r="CS17" s="78" t="s">
        <v>88</v>
      </c>
      <c r="CT17" s="78" t="s">
        <v>101</v>
      </c>
      <c r="CU17" s="78" t="s">
        <v>102</v>
      </c>
      <c r="CV17" s="328"/>
      <c r="CW17" s="330"/>
      <c r="CX17" s="332"/>
      <c r="CY17" s="334"/>
      <c r="CZ17" s="26" t="s">
        <v>92</v>
      </c>
      <c r="DA17" s="26" t="s">
        <v>93</v>
      </c>
      <c r="DB17" s="26" t="s">
        <v>100</v>
      </c>
      <c r="DC17" s="78" t="s">
        <v>88</v>
      </c>
      <c r="DD17" s="78" t="s">
        <v>101</v>
      </c>
      <c r="DE17" s="78" t="s">
        <v>102</v>
      </c>
      <c r="DF17" s="328"/>
      <c r="DG17" s="338"/>
      <c r="DH17" s="340"/>
      <c r="DI17" s="334"/>
      <c r="DJ17" s="26" t="s">
        <v>92</v>
      </c>
      <c r="DK17" s="26" t="s">
        <v>93</v>
      </c>
      <c r="DL17" s="26" t="s">
        <v>100</v>
      </c>
      <c r="DM17" s="78" t="s">
        <v>88</v>
      </c>
      <c r="DN17" s="78" t="s">
        <v>101</v>
      </c>
      <c r="DO17" s="78" t="s">
        <v>102</v>
      </c>
      <c r="DP17" s="328"/>
      <c r="DQ17" s="330"/>
      <c r="DR17" s="332"/>
      <c r="DS17" s="334"/>
      <c r="DT17" s="26" t="s">
        <v>92</v>
      </c>
      <c r="DU17" s="26" t="s">
        <v>93</v>
      </c>
      <c r="DV17" s="26" t="s">
        <v>100</v>
      </c>
      <c r="DW17" s="78" t="s">
        <v>88</v>
      </c>
      <c r="DX17" s="78" t="s">
        <v>101</v>
      </c>
      <c r="DY17" s="78" t="s">
        <v>102</v>
      </c>
      <c r="DZ17" s="328"/>
      <c r="EA17" s="330"/>
      <c r="EB17" s="335"/>
      <c r="EC17" s="336"/>
      <c r="ED17" s="336"/>
      <c r="EE17" s="278"/>
      <c r="EF17" s="280"/>
      <c r="EG17" s="121" t="s">
        <v>103</v>
      </c>
      <c r="EH17" s="122" t="s">
        <v>104</v>
      </c>
      <c r="EI17" s="123" t="s">
        <v>104</v>
      </c>
      <c r="EJ17" s="124" t="s">
        <v>105</v>
      </c>
      <c r="EK17" s="124" t="s">
        <v>95</v>
      </c>
      <c r="EL17" s="124" t="s">
        <v>106</v>
      </c>
      <c r="EM17" s="124" t="s">
        <v>107</v>
      </c>
      <c r="EN17" s="124" t="s">
        <v>108</v>
      </c>
      <c r="EO17" s="124" t="s">
        <v>109</v>
      </c>
      <c r="EP17" s="124" t="s">
        <v>110</v>
      </c>
      <c r="EQ17" s="124" t="s">
        <v>111</v>
      </c>
      <c r="ER17" s="124" t="s">
        <v>112</v>
      </c>
      <c r="ES17" s="124" t="s">
        <v>113</v>
      </c>
      <c r="ET17" s="124" t="s">
        <v>114</v>
      </c>
      <c r="EU17" s="124" t="s">
        <v>115</v>
      </c>
      <c r="EV17" s="124" t="s">
        <v>116</v>
      </c>
      <c r="EW17" s="124" t="s">
        <v>117</v>
      </c>
      <c r="EX17" s="124" t="s">
        <v>118</v>
      </c>
    </row>
    <row r="18" spans="2:154" ht="33.75" customHeight="1">
      <c r="B18" s="347">
        <v>1</v>
      </c>
      <c r="C18" s="459" t="s">
        <v>170</v>
      </c>
      <c r="D18" s="4">
        <v>1</v>
      </c>
      <c r="E18" s="391" t="s">
        <v>171</v>
      </c>
      <c r="F18" s="392"/>
      <c r="G18" s="393"/>
      <c r="H18" s="359" t="s">
        <v>165</v>
      </c>
      <c r="I18" s="359" t="s">
        <v>172</v>
      </c>
      <c r="J18" s="27" t="s">
        <v>106</v>
      </c>
      <c r="K18" s="28" t="s">
        <v>117</v>
      </c>
      <c r="L18" s="165" t="s">
        <v>123</v>
      </c>
      <c r="M18" s="166" t="s">
        <v>123</v>
      </c>
      <c r="N18" s="167"/>
      <c r="O18" s="167"/>
      <c r="P18" s="167"/>
      <c r="Q18" s="166" t="s">
        <v>123</v>
      </c>
      <c r="R18" s="166" t="s">
        <v>123</v>
      </c>
      <c r="S18" s="166"/>
      <c r="T18" s="434" t="s">
        <v>283</v>
      </c>
      <c r="U18" s="170"/>
      <c r="V18" s="165" t="s">
        <v>123</v>
      </c>
      <c r="W18" s="166" t="s">
        <v>123</v>
      </c>
      <c r="X18" s="167"/>
      <c r="Y18" s="167"/>
      <c r="Z18" s="167"/>
      <c r="AA18" s="166" t="s">
        <v>123</v>
      </c>
      <c r="AB18" s="166" t="s">
        <v>123</v>
      </c>
      <c r="AC18" s="166"/>
      <c r="AD18" s="434" t="s">
        <v>283</v>
      </c>
      <c r="AE18" s="170"/>
      <c r="AF18" s="165" t="s">
        <v>123</v>
      </c>
      <c r="AG18" s="166" t="s">
        <v>123</v>
      </c>
      <c r="AH18" s="167"/>
      <c r="AI18" s="167"/>
      <c r="AJ18" s="167"/>
      <c r="AK18" s="166" t="s">
        <v>123</v>
      </c>
      <c r="AL18" s="166" t="s">
        <v>123</v>
      </c>
      <c r="AM18" s="166"/>
      <c r="AN18" s="434" t="s">
        <v>283</v>
      </c>
      <c r="AO18" s="170"/>
      <c r="AP18" s="165" t="s">
        <v>123</v>
      </c>
      <c r="AQ18" s="166" t="s">
        <v>123</v>
      </c>
      <c r="AR18" s="167"/>
      <c r="AS18" s="167"/>
      <c r="AT18" s="167"/>
      <c r="AU18" s="166" t="s">
        <v>123</v>
      </c>
      <c r="AV18" s="166" t="s">
        <v>123</v>
      </c>
      <c r="AW18" s="166"/>
      <c r="AX18" s="434" t="s">
        <v>310</v>
      </c>
      <c r="AY18" s="170"/>
      <c r="AZ18" s="165" t="s">
        <v>123</v>
      </c>
      <c r="BA18" s="166" t="s">
        <v>123</v>
      </c>
      <c r="BB18" s="167"/>
      <c r="BC18" s="167"/>
      <c r="BD18" s="167"/>
      <c r="BE18" s="166" t="s">
        <v>123</v>
      </c>
      <c r="BF18" s="166" t="s">
        <v>123</v>
      </c>
      <c r="BG18" s="166"/>
      <c r="BH18" s="434" t="s">
        <v>283</v>
      </c>
      <c r="BI18" s="170"/>
      <c r="BJ18" s="165" t="s">
        <v>123</v>
      </c>
      <c r="BK18" s="166" t="s">
        <v>123</v>
      </c>
      <c r="BL18" s="167"/>
      <c r="BM18" s="167"/>
      <c r="BN18" s="167"/>
      <c r="BO18" s="166" t="s">
        <v>123</v>
      </c>
      <c r="BP18" s="166" t="s">
        <v>123</v>
      </c>
      <c r="BQ18" s="166"/>
      <c r="BR18" s="434" t="s">
        <v>283</v>
      </c>
      <c r="BS18" s="170"/>
      <c r="BT18" s="165" t="s">
        <v>123</v>
      </c>
      <c r="BU18" s="166" t="s">
        <v>123</v>
      </c>
      <c r="BV18" s="167"/>
      <c r="BW18" s="167"/>
      <c r="BX18" s="167"/>
      <c r="BY18" s="166" t="s">
        <v>123</v>
      </c>
      <c r="BZ18" s="166" t="s">
        <v>123</v>
      </c>
      <c r="CA18" s="166"/>
      <c r="CB18" s="434" t="s">
        <v>283</v>
      </c>
      <c r="CC18" s="170"/>
      <c r="CD18" s="165" t="s">
        <v>123</v>
      </c>
      <c r="CE18" s="166" t="s">
        <v>123</v>
      </c>
      <c r="CF18" s="167">
        <v>59000</v>
      </c>
      <c r="CG18" s="167"/>
      <c r="CH18" s="167"/>
      <c r="CI18" s="166"/>
      <c r="CJ18" s="166" t="s">
        <v>123</v>
      </c>
      <c r="CK18" s="166"/>
      <c r="CL18" s="434" t="s">
        <v>287</v>
      </c>
      <c r="CM18" s="170"/>
      <c r="CN18" s="165"/>
      <c r="CO18" s="166"/>
      <c r="CP18" s="167"/>
      <c r="CQ18" s="167"/>
      <c r="CR18" s="167"/>
      <c r="CS18" s="166"/>
      <c r="CT18" s="166"/>
      <c r="CU18" s="166"/>
      <c r="CV18" s="169"/>
      <c r="CW18" s="170"/>
      <c r="CX18" s="165"/>
      <c r="CY18" s="166"/>
      <c r="CZ18" s="167"/>
      <c r="DA18" s="167"/>
      <c r="DB18" s="167"/>
      <c r="DC18" s="166"/>
      <c r="DD18" s="166"/>
      <c r="DE18" s="166"/>
      <c r="DF18" s="169"/>
      <c r="DG18" s="170"/>
      <c r="DH18" s="165"/>
      <c r="DI18" s="166"/>
      <c r="DJ18" s="167"/>
      <c r="DK18" s="167"/>
      <c r="DL18" s="167"/>
      <c r="DM18" s="166"/>
      <c r="DN18" s="166"/>
      <c r="DO18" s="166"/>
      <c r="DP18" s="169"/>
      <c r="DQ18" s="170"/>
      <c r="DR18" s="165"/>
      <c r="DS18" s="166"/>
      <c r="DT18" s="167"/>
      <c r="DU18" s="167"/>
      <c r="DV18" s="167"/>
      <c r="DW18" s="166"/>
      <c r="DX18" s="166"/>
      <c r="DY18" s="166"/>
      <c r="DZ18" s="169"/>
      <c r="EA18" s="170"/>
      <c r="EB18" s="172">
        <f>N18+X18+AH18+AR18+BB18+BL18+BV18+CF18+CP18+CZ18+DJ18+DT18</f>
        <v>59000</v>
      </c>
      <c r="EC18" s="173">
        <f t="shared" ref="EC18" si="0">O18+Y18+AI18+AS18+BC18+BM18+BW18+CG18+CQ18+DA18+DK18+DU18</f>
        <v>0</v>
      </c>
      <c r="ED18" s="173">
        <f>EB18-EC18</f>
        <v>59000</v>
      </c>
      <c r="EE18" s="174" t="s">
        <v>251</v>
      </c>
      <c r="EF18" s="166">
        <v>3331</v>
      </c>
      <c r="EG18" s="178"/>
      <c r="EH18" s="179"/>
      <c r="EI18" s="170"/>
      <c r="EJ18" s="208">
        <f t="shared" ref="EJ18" si="1">EF18</f>
        <v>3331</v>
      </c>
      <c r="EK18" s="208" t="str">
        <f t="shared" ref="EK18" si="2">EE18</f>
        <v>Servicios de consultoria Administrativa</v>
      </c>
      <c r="EL18" s="208">
        <f t="shared" ref="EL18" si="3">N18</f>
        <v>0</v>
      </c>
      <c r="EM18" s="208">
        <f t="shared" ref="EM18" si="4">X18</f>
        <v>0</v>
      </c>
      <c r="EN18" s="208">
        <f t="shared" ref="EN18" si="5">AH18</f>
        <v>0</v>
      </c>
      <c r="EO18" s="208">
        <f t="shared" ref="EO18" si="6">AR18</f>
        <v>0</v>
      </c>
      <c r="EP18" s="208">
        <f t="shared" ref="EP18" si="7">BB18</f>
        <v>0</v>
      </c>
      <c r="EQ18" s="208">
        <f t="shared" ref="EQ18" si="8">BL18</f>
        <v>0</v>
      </c>
      <c r="ER18" s="208">
        <f t="shared" ref="ER18" si="9">BV18</f>
        <v>0</v>
      </c>
      <c r="ES18" s="208">
        <f t="shared" ref="ES18" si="10">CF18</f>
        <v>59000</v>
      </c>
      <c r="ET18" s="208">
        <f t="shared" ref="ET18" si="11">CP18</f>
        <v>0</v>
      </c>
      <c r="EU18" s="208">
        <f t="shared" ref="EU18" si="12">CZ18</f>
        <v>0</v>
      </c>
      <c r="EV18" s="208">
        <f t="shared" ref="EV18" si="13">DJ18</f>
        <v>0</v>
      </c>
      <c r="EW18" s="208">
        <f t="shared" ref="EW18" si="14">DT18</f>
        <v>0</v>
      </c>
      <c r="EX18" s="208">
        <f t="shared" ref="EX18" si="15">SUM(EL18:EW18)</f>
        <v>59000</v>
      </c>
    </row>
    <row r="19" spans="2:154" ht="30" customHeight="1">
      <c r="B19" s="348"/>
      <c r="C19" s="356"/>
      <c r="D19" s="5">
        <v>2</v>
      </c>
      <c r="E19" s="259" t="s">
        <v>173</v>
      </c>
      <c r="F19" s="260"/>
      <c r="G19" s="371"/>
      <c r="H19" s="360"/>
      <c r="I19" s="360"/>
      <c r="J19" s="32" t="s">
        <v>106</v>
      </c>
      <c r="K19" s="45" t="s">
        <v>117</v>
      </c>
      <c r="L19" s="34" t="s">
        <v>123</v>
      </c>
      <c r="M19" s="35" t="s">
        <v>123</v>
      </c>
      <c r="N19" s="36"/>
      <c r="O19" s="36"/>
      <c r="P19" s="36"/>
      <c r="Q19" s="35" t="s">
        <v>123</v>
      </c>
      <c r="R19" s="35" t="s">
        <v>123</v>
      </c>
      <c r="S19" s="35"/>
      <c r="T19" s="364"/>
      <c r="U19" s="82"/>
      <c r="V19" s="34" t="s">
        <v>123</v>
      </c>
      <c r="W19" s="221" t="s">
        <v>123</v>
      </c>
      <c r="X19" s="36"/>
      <c r="Y19" s="36"/>
      <c r="Z19" s="36"/>
      <c r="AA19" s="221" t="s">
        <v>123</v>
      </c>
      <c r="AB19" s="221" t="s">
        <v>123</v>
      </c>
      <c r="AC19" s="221"/>
      <c r="AD19" s="364"/>
      <c r="AE19" s="82"/>
      <c r="AF19" s="34" t="s">
        <v>123</v>
      </c>
      <c r="AG19" s="221" t="s">
        <v>123</v>
      </c>
      <c r="AH19" s="36"/>
      <c r="AI19" s="36"/>
      <c r="AJ19" s="36"/>
      <c r="AK19" s="221" t="s">
        <v>123</v>
      </c>
      <c r="AL19" s="221" t="s">
        <v>123</v>
      </c>
      <c r="AM19" s="221"/>
      <c r="AN19" s="364"/>
      <c r="AO19" s="82"/>
      <c r="AP19" s="34" t="s">
        <v>123</v>
      </c>
      <c r="AQ19" s="221" t="s">
        <v>123</v>
      </c>
      <c r="AR19" s="36"/>
      <c r="AS19" s="36"/>
      <c r="AT19" s="36"/>
      <c r="AU19" s="221" t="s">
        <v>123</v>
      </c>
      <c r="AV19" s="221" t="s">
        <v>123</v>
      </c>
      <c r="AW19" s="221"/>
      <c r="AX19" s="364"/>
      <c r="AY19" s="82"/>
      <c r="AZ19" s="34" t="s">
        <v>123</v>
      </c>
      <c r="BA19" s="221" t="s">
        <v>123</v>
      </c>
      <c r="BB19" s="36"/>
      <c r="BC19" s="36"/>
      <c r="BD19" s="36"/>
      <c r="BE19" s="221" t="s">
        <v>123</v>
      </c>
      <c r="BF19" s="221" t="s">
        <v>123</v>
      </c>
      <c r="BG19" s="221"/>
      <c r="BH19" s="364"/>
      <c r="BI19" s="82"/>
      <c r="BJ19" s="34" t="s">
        <v>123</v>
      </c>
      <c r="BK19" s="221" t="s">
        <v>123</v>
      </c>
      <c r="BL19" s="36"/>
      <c r="BM19" s="36"/>
      <c r="BN19" s="36"/>
      <c r="BO19" s="221" t="s">
        <v>123</v>
      </c>
      <c r="BP19" s="221" t="s">
        <v>123</v>
      </c>
      <c r="BQ19" s="221"/>
      <c r="BR19" s="364"/>
      <c r="BS19" s="82"/>
      <c r="BT19" s="34" t="s">
        <v>123</v>
      </c>
      <c r="BU19" s="221" t="s">
        <v>123</v>
      </c>
      <c r="BV19" s="36"/>
      <c r="BW19" s="36"/>
      <c r="BX19" s="36"/>
      <c r="BY19" s="221" t="s">
        <v>123</v>
      </c>
      <c r="BZ19" s="221" t="s">
        <v>123</v>
      </c>
      <c r="CA19" s="221"/>
      <c r="CB19" s="364"/>
      <c r="CC19" s="82"/>
      <c r="CD19" s="34" t="s">
        <v>123</v>
      </c>
      <c r="CE19" s="35" t="s">
        <v>123</v>
      </c>
      <c r="CF19" s="36"/>
      <c r="CG19" s="36"/>
      <c r="CH19" s="36"/>
      <c r="CI19" s="35"/>
      <c r="CJ19" s="35" t="s">
        <v>123</v>
      </c>
      <c r="CK19" s="35"/>
      <c r="CL19" s="364"/>
      <c r="CM19" s="82"/>
      <c r="CN19" s="34"/>
      <c r="CO19" s="35"/>
      <c r="CP19" s="36"/>
      <c r="CQ19" s="36"/>
      <c r="CR19" s="36"/>
      <c r="CS19" s="35"/>
      <c r="CT19" s="35"/>
      <c r="CU19" s="35"/>
      <c r="CV19" s="81"/>
      <c r="CW19" s="82"/>
      <c r="CX19" s="34"/>
      <c r="CY19" s="35"/>
      <c r="CZ19" s="36"/>
      <c r="DA19" s="36"/>
      <c r="DB19" s="36"/>
      <c r="DC19" s="35"/>
      <c r="DD19" s="35"/>
      <c r="DE19" s="35"/>
      <c r="DF19" s="81"/>
      <c r="DG19" s="82"/>
      <c r="DH19" s="34"/>
      <c r="DI19" s="35"/>
      <c r="DJ19" s="36"/>
      <c r="DK19" s="36"/>
      <c r="DL19" s="36"/>
      <c r="DM19" s="35"/>
      <c r="DN19" s="35"/>
      <c r="DO19" s="35"/>
      <c r="DP19" s="81"/>
      <c r="DQ19" s="82"/>
      <c r="DR19" s="34"/>
      <c r="DS19" s="35"/>
      <c r="DT19" s="36"/>
      <c r="DU19" s="36"/>
      <c r="DV19" s="36"/>
      <c r="DW19" s="35"/>
      <c r="DX19" s="35"/>
      <c r="DY19" s="35"/>
      <c r="DZ19" s="81"/>
      <c r="EA19" s="82"/>
      <c r="EB19" s="103">
        <f t="shared" ref="EB19" si="16">N19+X19+AH19+AR19+BB19+BL19+BV19+CF19+CP19+CZ19+DJ19+DT19</f>
        <v>0</v>
      </c>
      <c r="EC19" s="104">
        <f t="shared" ref="EC19" si="17">O19+Y19+AI19+AS19+BC19+BM19+BW19+CG19+CQ19+DA19+DK19+DU19</f>
        <v>0</v>
      </c>
      <c r="ED19" s="104">
        <f t="shared" ref="ED19" si="18">EB19-EC19</f>
        <v>0</v>
      </c>
      <c r="EE19" s="159"/>
      <c r="EF19" s="35"/>
      <c r="EG19" s="127"/>
      <c r="EH19" s="128"/>
      <c r="EI19" s="82"/>
      <c r="EJ19" s="208">
        <f t="shared" ref="EJ19:EJ35" si="19">EF19</f>
        <v>0</v>
      </c>
      <c r="EK19" s="208">
        <f t="shared" ref="EK19:EK35" si="20">EE19</f>
        <v>0</v>
      </c>
      <c r="EL19" s="208">
        <f t="shared" ref="EL19:EL35" si="21">N19</f>
        <v>0</v>
      </c>
      <c r="EM19" s="208">
        <f t="shared" ref="EM19:EM35" si="22">X19</f>
        <v>0</v>
      </c>
      <c r="EN19" s="208">
        <f t="shared" ref="EN19:EN35" si="23">AH19</f>
        <v>0</v>
      </c>
      <c r="EO19" s="208">
        <f t="shared" ref="EO19:EO35" si="24">AR19</f>
        <v>0</v>
      </c>
      <c r="EP19" s="208">
        <f t="shared" ref="EP19:EP35" si="25">BB19</f>
        <v>0</v>
      </c>
      <c r="EQ19" s="208">
        <f t="shared" ref="EQ19:EQ35" si="26">BL19</f>
        <v>0</v>
      </c>
      <c r="ER19" s="208">
        <f t="shared" ref="ER19:ER35" si="27">BV19</f>
        <v>0</v>
      </c>
      <c r="ES19" s="208">
        <f t="shared" ref="ES19:ES35" si="28">CF19</f>
        <v>0</v>
      </c>
      <c r="ET19" s="208">
        <f t="shared" ref="ET19:ET35" si="29">CP19</f>
        <v>0</v>
      </c>
      <c r="EU19" s="208">
        <f t="shared" ref="EU19:EU35" si="30">CZ19</f>
        <v>0</v>
      </c>
      <c r="EV19" s="208">
        <f t="shared" ref="EV19:EV35" si="31">DJ19</f>
        <v>0</v>
      </c>
      <c r="EW19" s="208">
        <f t="shared" ref="EW19:EW35" si="32">DT19</f>
        <v>0</v>
      </c>
      <c r="EX19" s="208">
        <f t="shared" ref="EX19:EX35" si="33">SUM(EL19:EW19)</f>
        <v>0</v>
      </c>
    </row>
    <row r="20" spans="2:154" ht="45">
      <c r="B20" s="348"/>
      <c r="C20" s="356"/>
      <c r="D20" s="5">
        <v>3</v>
      </c>
      <c r="E20" s="259" t="s">
        <v>174</v>
      </c>
      <c r="F20" s="260"/>
      <c r="G20" s="371"/>
      <c r="H20" s="360"/>
      <c r="I20" s="360"/>
      <c r="J20" s="32" t="s">
        <v>106</v>
      </c>
      <c r="K20" s="45" t="s">
        <v>117</v>
      </c>
      <c r="L20" s="34"/>
      <c r="M20" s="35"/>
      <c r="N20" s="36"/>
      <c r="O20" s="36"/>
      <c r="P20" s="36"/>
      <c r="Q20" s="35"/>
      <c r="R20" s="35"/>
      <c r="S20" s="35"/>
      <c r="T20" s="81"/>
      <c r="U20" s="82"/>
      <c r="V20" s="34"/>
      <c r="W20" s="35"/>
      <c r="X20" s="36"/>
      <c r="Y20" s="36"/>
      <c r="Z20" s="36"/>
      <c r="AA20" s="35"/>
      <c r="AB20" s="35"/>
      <c r="AC20" s="35"/>
      <c r="AD20" s="81"/>
      <c r="AE20" s="82"/>
      <c r="AF20" s="34" t="s">
        <v>123</v>
      </c>
      <c r="AG20" s="35" t="s">
        <v>123</v>
      </c>
      <c r="AH20" s="36">
        <v>10000</v>
      </c>
      <c r="AI20" s="35"/>
      <c r="AJ20" s="36"/>
      <c r="AK20" s="35" t="s">
        <v>123</v>
      </c>
      <c r="AL20" s="35" t="s">
        <v>123</v>
      </c>
      <c r="AM20" s="35"/>
      <c r="AN20" s="81" t="s">
        <v>284</v>
      </c>
      <c r="AO20" s="82"/>
      <c r="AP20" s="34"/>
      <c r="AQ20" s="35"/>
      <c r="AR20" s="36"/>
      <c r="AS20" s="36"/>
      <c r="AT20" s="36"/>
      <c r="AU20" s="35"/>
      <c r="AV20" s="35"/>
      <c r="AW20" s="35"/>
      <c r="AX20" s="222"/>
      <c r="AY20" s="82"/>
      <c r="AZ20" s="34" t="s">
        <v>123</v>
      </c>
      <c r="BA20" s="35" t="s">
        <v>123</v>
      </c>
      <c r="BB20" s="36">
        <v>10000</v>
      </c>
      <c r="BC20" s="36"/>
      <c r="BD20" s="36"/>
      <c r="BE20" s="35" t="s">
        <v>123</v>
      </c>
      <c r="BF20" s="35" t="s">
        <v>123</v>
      </c>
      <c r="BG20" s="35"/>
      <c r="BH20" s="81" t="s">
        <v>284</v>
      </c>
      <c r="BI20" s="82"/>
      <c r="BJ20" s="34"/>
      <c r="BK20" s="35"/>
      <c r="BL20" s="36"/>
      <c r="BM20" s="36"/>
      <c r="BN20" s="36"/>
      <c r="BO20" s="35"/>
      <c r="BP20" s="35"/>
      <c r="BQ20" s="35"/>
      <c r="BR20" s="81"/>
      <c r="BS20" s="82"/>
      <c r="BT20" s="34" t="s">
        <v>123</v>
      </c>
      <c r="BU20" s="35" t="s">
        <v>123</v>
      </c>
      <c r="BV20" s="36">
        <v>5000</v>
      </c>
      <c r="BW20" s="36"/>
      <c r="BX20" s="36"/>
      <c r="BY20" s="35" t="s">
        <v>123</v>
      </c>
      <c r="BZ20" s="35" t="s">
        <v>123</v>
      </c>
      <c r="CA20" s="35"/>
      <c r="CB20" s="81" t="s">
        <v>284</v>
      </c>
      <c r="CC20" s="82"/>
      <c r="CD20" s="34" t="s">
        <v>123</v>
      </c>
      <c r="CE20" s="35" t="s">
        <v>123</v>
      </c>
      <c r="CF20" s="36">
        <v>5000</v>
      </c>
      <c r="CG20" s="36"/>
      <c r="CH20" s="36"/>
      <c r="CI20" s="35"/>
      <c r="CJ20" s="35" t="s">
        <v>123</v>
      </c>
      <c r="CK20" s="35"/>
      <c r="CL20" s="81" t="s">
        <v>284</v>
      </c>
      <c r="CM20" s="82"/>
      <c r="CN20" s="34"/>
      <c r="CO20" s="35"/>
      <c r="CP20" s="36"/>
      <c r="CQ20" s="36"/>
      <c r="CR20" s="36"/>
      <c r="CS20" s="35"/>
      <c r="CT20" s="35"/>
      <c r="CU20" s="35"/>
      <c r="CV20" s="81"/>
      <c r="CW20" s="82"/>
      <c r="CX20" s="34"/>
      <c r="CY20" s="35"/>
      <c r="CZ20" s="36"/>
      <c r="DA20" s="36"/>
      <c r="DB20" s="36"/>
      <c r="DC20" s="35"/>
      <c r="DD20" s="35"/>
      <c r="DE20" s="35"/>
      <c r="DF20" s="81"/>
      <c r="DG20" s="82"/>
      <c r="DH20" s="34"/>
      <c r="DI20" s="35"/>
      <c r="DJ20" s="36"/>
      <c r="DK20" s="36"/>
      <c r="DL20" s="36"/>
      <c r="DM20" s="35"/>
      <c r="DN20" s="35"/>
      <c r="DO20" s="35"/>
      <c r="DP20" s="81"/>
      <c r="DQ20" s="82"/>
      <c r="DR20" s="34"/>
      <c r="DS20" s="35"/>
      <c r="DT20" s="36"/>
      <c r="DU20" s="36"/>
      <c r="DV20" s="36"/>
      <c r="DW20" s="35"/>
      <c r="DX20" s="35"/>
      <c r="DY20" s="35"/>
      <c r="DZ20" s="81"/>
      <c r="EA20" s="82"/>
      <c r="EB20" s="103">
        <f t="shared" ref="EB20:EC25" si="34">N20+X20+AH20+AR20+BB20+BL20+BV20+CF20+CP20+CZ20+DJ20+DT20</f>
        <v>30000</v>
      </c>
      <c r="EC20" s="104">
        <f t="shared" si="34"/>
        <v>0</v>
      </c>
      <c r="ED20" s="104">
        <f t="shared" ref="ED20:ED25" si="35">EB20-EC20</f>
        <v>30000</v>
      </c>
      <c r="EE20" s="159" t="s">
        <v>175</v>
      </c>
      <c r="EF20" s="35">
        <v>3531</v>
      </c>
      <c r="EG20" s="127"/>
      <c r="EH20" s="128"/>
      <c r="EI20" s="82"/>
      <c r="EJ20" s="208">
        <f t="shared" si="19"/>
        <v>3531</v>
      </c>
      <c r="EK20" s="208" t="str">
        <f t="shared" si="20"/>
        <v>Instalación, reparación y mantenimiento de equipo de cómputo y tecnología de la información</v>
      </c>
      <c r="EL20" s="208">
        <f t="shared" si="21"/>
        <v>0</v>
      </c>
      <c r="EM20" s="208">
        <f t="shared" si="22"/>
        <v>0</v>
      </c>
      <c r="EN20" s="208">
        <f t="shared" si="23"/>
        <v>10000</v>
      </c>
      <c r="EO20" s="208">
        <f t="shared" si="24"/>
        <v>0</v>
      </c>
      <c r="EP20" s="208">
        <f t="shared" si="25"/>
        <v>10000</v>
      </c>
      <c r="EQ20" s="208">
        <f t="shared" si="26"/>
        <v>0</v>
      </c>
      <c r="ER20" s="208">
        <f t="shared" si="27"/>
        <v>5000</v>
      </c>
      <c r="ES20" s="208">
        <f t="shared" si="28"/>
        <v>5000</v>
      </c>
      <c r="ET20" s="208">
        <f t="shared" si="29"/>
        <v>0</v>
      </c>
      <c r="EU20" s="208">
        <f t="shared" si="30"/>
        <v>0</v>
      </c>
      <c r="EV20" s="208">
        <f t="shared" si="31"/>
        <v>0</v>
      </c>
      <c r="EW20" s="208">
        <f t="shared" si="32"/>
        <v>0</v>
      </c>
      <c r="EX20" s="208">
        <f t="shared" si="33"/>
        <v>30000</v>
      </c>
    </row>
    <row r="21" spans="2:154" ht="32.25" customHeight="1">
      <c r="B21" s="348"/>
      <c r="C21" s="356"/>
      <c r="D21" s="5">
        <v>4</v>
      </c>
      <c r="E21" s="259" t="s">
        <v>176</v>
      </c>
      <c r="F21" s="260"/>
      <c r="G21" s="371"/>
      <c r="H21" s="360"/>
      <c r="I21" s="360"/>
      <c r="J21" s="32" t="s">
        <v>106</v>
      </c>
      <c r="K21" s="45" t="s">
        <v>117</v>
      </c>
      <c r="L21" s="34"/>
      <c r="M21" s="35"/>
      <c r="N21" s="36"/>
      <c r="O21" s="36"/>
      <c r="P21" s="36"/>
      <c r="Q21" s="35"/>
      <c r="R21" s="35"/>
      <c r="S21" s="35"/>
      <c r="T21" s="81"/>
      <c r="U21" s="82"/>
      <c r="V21" s="34"/>
      <c r="W21" s="35"/>
      <c r="X21" s="36"/>
      <c r="Y21" s="36"/>
      <c r="Z21" s="36"/>
      <c r="AA21" s="35"/>
      <c r="AB21" s="35"/>
      <c r="AC21" s="35"/>
      <c r="AD21" s="81"/>
      <c r="AE21" s="82"/>
      <c r="AF21" s="34" t="s">
        <v>123</v>
      </c>
      <c r="AG21" s="35" t="s">
        <v>123</v>
      </c>
      <c r="AH21" s="35"/>
      <c r="AI21" s="35"/>
      <c r="AJ21" s="36"/>
      <c r="AK21" s="35"/>
      <c r="AL21" s="35" t="s">
        <v>123</v>
      </c>
      <c r="AM21" s="35"/>
      <c r="AN21" s="81" t="s">
        <v>285</v>
      </c>
      <c r="AO21" s="82"/>
      <c r="AP21" s="34"/>
      <c r="AQ21" s="35"/>
      <c r="AR21" s="36"/>
      <c r="AS21" s="36"/>
      <c r="AT21" s="36"/>
      <c r="AU21" s="35"/>
      <c r="AV21" s="35"/>
      <c r="AW21" s="35"/>
      <c r="AX21" s="223"/>
      <c r="AY21" s="82"/>
      <c r="AZ21" s="34"/>
      <c r="BA21" s="35"/>
      <c r="BB21" s="36"/>
      <c r="BC21" s="36"/>
      <c r="BD21" s="36"/>
      <c r="BE21" s="35"/>
      <c r="BF21" s="35"/>
      <c r="BG21" s="35"/>
      <c r="BH21" s="81"/>
      <c r="BI21" s="82"/>
      <c r="BJ21" s="34"/>
      <c r="BK21" s="35"/>
      <c r="BL21" s="36"/>
      <c r="BM21" s="36"/>
      <c r="BN21" s="36"/>
      <c r="BO21" s="35"/>
      <c r="BP21" s="35"/>
      <c r="BQ21" s="35"/>
      <c r="BR21" s="81"/>
      <c r="BS21" s="82"/>
      <c r="BT21" s="34" t="s">
        <v>123</v>
      </c>
      <c r="BU21" s="35" t="s">
        <v>123</v>
      </c>
      <c r="BV21" s="36"/>
      <c r="BW21" s="36"/>
      <c r="BX21" s="36"/>
      <c r="BY21" s="35"/>
      <c r="BZ21" s="35"/>
      <c r="CA21" s="35"/>
      <c r="CB21" s="81"/>
      <c r="CC21" s="82"/>
      <c r="CD21" s="34" t="s">
        <v>123</v>
      </c>
      <c r="CE21" s="35" t="s">
        <v>123</v>
      </c>
      <c r="CF21" s="36"/>
      <c r="CG21" s="36"/>
      <c r="CH21" s="36"/>
      <c r="CI21" s="35"/>
      <c r="CJ21" s="35" t="s">
        <v>123</v>
      </c>
      <c r="CK21" s="35"/>
      <c r="CL21" s="81"/>
      <c r="CM21" s="82"/>
      <c r="CN21" s="34"/>
      <c r="CO21" s="35"/>
      <c r="CP21" s="36"/>
      <c r="CQ21" s="36"/>
      <c r="CR21" s="36"/>
      <c r="CS21" s="35"/>
      <c r="CT21" s="35"/>
      <c r="CU21" s="35"/>
      <c r="CV21" s="81"/>
      <c r="CW21" s="82"/>
      <c r="CX21" s="34"/>
      <c r="CY21" s="35"/>
      <c r="CZ21" s="36"/>
      <c r="DA21" s="36"/>
      <c r="DB21" s="36"/>
      <c r="DC21" s="35"/>
      <c r="DD21" s="35"/>
      <c r="DE21" s="35"/>
      <c r="DF21" s="81"/>
      <c r="DG21" s="82"/>
      <c r="DH21" s="34"/>
      <c r="DI21" s="35"/>
      <c r="DJ21" s="36"/>
      <c r="DK21" s="36"/>
      <c r="DL21" s="36"/>
      <c r="DM21" s="35"/>
      <c r="DN21" s="35"/>
      <c r="DO21" s="35"/>
      <c r="DP21" s="81"/>
      <c r="DQ21" s="82"/>
      <c r="DR21" s="34"/>
      <c r="DS21" s="35"/>
      <c r="DT21" s="36"/>
      <c r="DU21" s="36"/>
      <c r="DV21" s="36"/>
      <c r="DW21" s="35"/>
      <c r="DX21" s="35"/>
      <c r="DY21" s="35"/>
      <c r="DZ21" s="81"/>
      <c r="EA21" s="82"/>
      <c r="EB21" s="103">
        <f t="shared" si="34"/>
        <v>0</v>
      </c>
      <c r="EC21" s="104">
        <f t="shared" si="34"/>
        <v>0</v>
      </c>
      <c r="ED21" s="104">
        <f t="shared" si="35"/>
        <v>0</v>
      </c>
      <c r="EE21" s="159"/>
      <c r="EG21" s="127"/>
      <c r="EH21" s="128"/>
      <c r="EI21" s="82"/>
      <c r="EJ21" s="208">
        <f t="shared" si="19"/>
        <v>0</v>
      </c>
      <c r="EK21" s="208">
        <f t="shared" si="20"/>
        <v>0</v>
      </c>
      <c r="EL21" s="208">
        <f t="shared" si="21"/>
        <v>0</v>
      </c>
      <c r="EM21" s="208">
        <f t="shared" si="22"/>
        <v>0</v>
      </c>
      <c r="EN21" s="208">
        <f t="shared" si="23"/>
        <v>0</v>
      </c>
      <c r="EO21" s="208">
        <f t="shared" si="24"/>
        <v>0</v>
      </c>
      <c r="EP21" s="208">
        <f t="shared" si="25"/>
        <v>0</v>
      </c>
      <c r="EQ21" s="208">
        <f t="shared" si="26"/>
        <v>0</v>
      </c>
      <c r="ER21" s="208">
        <f t="shared" si="27"/>
        <v>0</v>
      </c>
      <c r="ES21" s="208">
        <f t="shared" si="28"/>
        <v>0</v>
      </c>
      <c r="ET21" s="208">
        <f t="shared" si="29"/>
        <v>0</v>
      </c>
      <c r="EU21" s="208">
        <f t="shared" si="30"/>
        <v>0</v>
      </c>
      <c r="EV21" s="208">
        <f t="shared" si="31"/>
        <v>0</v>
      </c>
      <c r="EW21" s="208">
        <f t="shared" si="32"/>
        <v>0</v>
      </c>
      <c r="EX21" s="208">
        <f t="shared" si="33"/>
        <v>0</v>
      </c>
    </row>
    <row r="22" spans="2:154" ht="33" customHeight="1" thickBot="1">
      <c r="B22" s="349"/>
      <c r="C22" s="357"/>
      <c r="D22" s="163">
        <v>5</v>
      </c>
      <c r="E22" s="366" t="s">
        <v>177</v>
      </c>
      <c r="F22" s="366"/>
      <c r="G22" s="367"/>
      <c r="H22" s="461"/>
      <c r="I22" s="461"/>
      <c r="J22" s="32" t="s">
        <v>106</v>
      </c>
      <c r="K22" s="45" t="s">
        <v>117</v>
      </c>
      <c r="L22" s="53"/>
      <c r="M22" s="54"/>
      <c r="N22" s="55"/>
      <c r="O22" s="55"/>
      <c r="P22" s="55"/>
      <c r="Q22" s="54"/>
      <c r="R22" s="54"/>
      <c r="S22" s="54"/>
      <c r="T22" s="89"/>
      <c r="U22" s="90"/>
      <c r="V22" s="53"/>
      <c r="W22" s="54"/>
      <c r="X22" s="36"/>
      <c r="Y22" s="55"/>
      <c r="Z22" s="55"/>
      <c r="AA22" s="54"/>
      <c r="AB22" s="54"/>
      <c r="AC22" s="54"/>
      <c r="AD22" s="89"/>
      <c r="AE22" s="90"/>
      <c r="AF22" s="53" t="s">
        <v>123</v>
      </c>
      <c r="AG22" s="54" t="s">
        <v>123</v>
      </c>
      <c r="AH22" s="54"/>
      <c r="AI22" s="54"/>
      <c r="AJ22" s="55"/>
      <c r="AK22" s="54"/>
      <c r="AL22" s="54" t="s">
        <v>123</v>
      </c>
      <c r="AM22" s="54"/>
      <c r="AN22" s="89" t="s">
        <v>286</v>
      </c>
      <c r="AO22" s="90"/>
      <c r="AP22" s="53" t="s">
        <v>123</v>
      </c>
      <c r="AQ22" s="54" t="s">
        <v>123</v>
      </c>
      <c r="AR22" s="55">
        <v>10000</v>
      </c>
      <c r="AS22" s="55"/>
      <c r="AT22" s="55"/>
      <c r="AU22" s="54"/>
      <c r="AV22" s="54" t="s">
        <v>123</v>
      </c>
      <c r="AW22" s="54"/>
      <c r="AX22" s="89" t="s">
        <v>289</v>
      </c>
      <c r="AY22" s="90"/>
      <c r="AZ22" s="53"/>
      <c r="BA22" s="54"/>
      <c r="BB22" s="55"/>
      <c r="BC22" s="55"/>
      <c r="BD22" s="55"/>
      <c r="BE22" s="54"/>
      <c r="BF22" s="54"/>
      <c r="BG22" s="54"/>
      <c r="BH22" s="89"/>
      <c r="BI22" s="90"/>
      <c r="BJ22" s="53"/>
      <c r="BK22" s="54"/>
      <c r="BL22" s="55"/>
      <c r="BM22" s="55"/>
      <c r="BN22" s="55"/>
      <c r="BO22" s="54"/>
      <c r="BP22" s="54"/>
      <c r="BQ22" s="54"/>
      <c r="BR22" s="89"/>
      <c r="BS22" s="90"/>
      <c r="BT22" s="53"/>
      <c r="BU22" s="54"/>
      <c r="BV22" s="55"/>
      <c r="BW22" s="55"/>
      <c r="BX22" s="55"/>
      <c r="BY22" s="54"/>
      <c r="BZ22" s="54"/>
      <c r="CA22" s="54"/>
      <c r="CB22" s="89"/>
      <c r="CC22" s="90"/>
      <c r="CD22" s="53"/>
      <c r="CE22" s="54"/>
      <c r="CF22" s="55"/>
      <c r="CG22" s="55"/>
      <c r="CH22" s="55"/>
      <c r="CI22" s="54"/>
      <c r="CJ22" s="54"/>
      <c r="CK22" s="54"/>
      <c r="CL22" s="89"/>
      <c r="CM22" s="90"/>
      <c r="CN22" s="53"/>
      <c r="CO22" s="54"/>
      <c r="CP22" s="55"/>
      <c r="CQ22" s="55"/>
      <c r="CR22" s="55"/>
      <c r="CS22" s="54"/>
      <c r="CT22" s="54"/>
      <c r="CU22" s="54"/>
      <c r="CV22" s="89"/>
      <c r="CW22" s="90"/>
      <c r="CX22" s="53"/>
      <c r="CY22" s="54"/>
      <c r="CZ22" s="55"/>
      <c r="DA22" s="55"/>
      <c r="DB22" s="55"/>
      <c r="DC22" s="54"/>
      <c r="DD22" s="54"/>
      <c r="DE22" s="54"/>
      <c r="DF22" s="89"/>
      <c r="DG22" s="90"/>
      <c r="DH22" s="53"/>
      <c r="DI22" s="54"/>
      <c r="DJ22" s="55"/>
      <c r="DK22" s="55"/>
      <c r="DL22" s="55"/>
      <c r="DM22" s="54"/>
      <c r="DN22" s="54"/>
      <c r="DO22" s="54"/>
      <c r="DP22" s="89"/>
      <c r="DQ22" s="90"/>
      <c r="DR22" s="53"/>
      <c r="DS22" s="54"/>
      <c r="DT22" s="55"/>
      <c r="DU22" s="55"/>
      <c r="DV22" s="55"/>
      <c r="DW22" s="54"/>
      <c r="DX22" s="54"/>
      <c r="DY22" s="54"/>
      <c r="DZ22" s="89"/>
      <c r="EA22" s="90"/>
      <c r="EB22" s="105">
        <f t="shared" si="34"/>
        <v>10000</v>
      </c>
      <c r="EC22" s="106">
        <f t="shared" si="34"/>
        <v>0</v>
      </c>
      <c r="ED22" s="106">
        <f t="shared" si="35"/>
        <v>10000</v>
      </c>
      <c r="EE22" s="175" t="s">
        <v>153</v>
      </c>
      <c r="EF22" s="35">
        <v>3341</v>
      </c>
      <c r="EG22" s="135"/>
      <c r="EH22" s="136"/>
      <c r="EI22" s="90"/>
      <c r="EJ22" s="208">
        <f t="shared" si="19"/>
        <v>3341</v>
      </c>
      <c r="EK22" s="208" t="str">
        <f t="shared" si="20"/>
        <v>Capacitación</v>
      </c>
      <c r="EL22" s="208">
        <f t="shared" si="21"/>
        <v>0</v>
      </c>
      <c r="EM22" s="208">
        <f t="shared" si="22"/>
        <v>0</v>
      </c>
      <c r="EN22" s="208">
        <f t="shared" si="23"/>
        <v>0</v>
      </c>
      <c r="EO22" s="208">
        <f t="shared" si="24"/>
        <v>10000</v>
      </c>
      <c r="EP22" s="208">
        <f t="shared" si="25"/>
        <v>0</v>
      </c>
      <c r="EQ22" s="208">
        <f t="shared" si="26"/>
        <v>0</v>
      </c>
      <c r="ER22" s="208">
        <f t="shared" si="27"/>
        <v>0</v>
      </c>
      <c r="ES22" s="208">
        <f t="shared" si="28"/>
        <v>0</v>
      </c>
      <c r="ET22" s="208">
        <f t="shared" si="29"/>
        <v>0</v>
      </c>
      <c r="EU22" s="208">
        <f t="shared" si="30"/>
        <v>0</v>
      </c>
      <c r="EV22" s="208">
        <f t="shared" si="31"/>
        <v>0</v>
      </c>
      <c r="EW22" s="208">
        <f t="shared" si="32"/>
        <v>0</v>
      </c>
      <c r="EX22" s="208">
        <f t="shared" si="33"/>
        <v>10000</v>
      </c>
    </row>
    <row r="23" spans="2:154" ht="33.75" customHeight="1">
      <c r="B23" s="350">
        <v>2</v>
      </c>
      <c r="C23" s="355" t="s">
        <v>178</v>
      </c>
      <c r="D23" s="143">
        <v>1</v>
      </c>
      <c r="E23" s="368" t="s">
        <v>179</v>
      </c>
      <c r="F23" s="369"/>
      <c r="G23" s="370"/>
      <c r="H23" s="361" t="s">
        <v>165</v>
      </c>
      <c r="I23" s="361" t="s">
        <v>180</v>
      </c>
      <c r="J23" s="40" t="s">
        <v>106</v>
      </c>
      <c r="K23" s="41" t="s">
        <v>117</v>
      </c>
      <c r="L23" s="165" t="s">
        <v>123</v>
      </c>
      <c r="M23" s="166" t="s">
        <v>123</v>
      </c>
      <c r="N23" s="167"/>
      <c r="O23" s="167"/>
      <c r="P23" s="167"/>
      <c r="Q23" s="166"/>
      <c r="R23" s="166"/>
      <c r="S23" s="166"/>
      <c r="T23" s="224"/>
      <c r="U23" s="86"/>
      <c r="V23" s="42"/>
      <c r="W23" s="43"/>
      <c r="X23" s="44"/>
      <c r="Y23" s="44"/>
      <c r="Z23" s="44"/>
      <c r="AA23" s="43"/>
      <c r="AB23" s="43"/>
      <c r="AC23" s="43"/>
      <c r="AD23" s="85"/>
      <c r="AE23" s="86"/>
      <c r="AF23" s="42"/>
      <c r="AG23" s="43"/>
      <c r="AH23" s="43"/>
      <c r="AI23" s="43"/>
      <c r="AJ23" s="44"/>
      <c r="AK23" s="43"/>
      <c r="AL23" s="43"/>
      <c r="AM23" s="43"/>
      <c r="AN23" s="381"/>
      <c r="AO23" s="86"/>
      <c r="AP23" s="165" t="s">
        <v>123</v>
      </c>
      <c r="AQ23" s="166" t="s">
        <v>123</v>
      </c>
      <c r="AR23" s="167"/>
      <c r="AS23" s="167"/>
      <c r="AT23" s="167"/>
      <c r="AU23" s="166"/>
      <c r="AV23" s="166" t="s">
        <v>123</v>
      </c>
      <c r="AW23" s="166"/>
      <c r="AX23" s="381" t="s">
        <v>288</v>
      </c>
      <c r="AY23" s="86"/>
      <c r="AZ23" s="42"/>
      <c r="BA23" s="43"/>
      <c r="BB23" s="44"/>
      <c r="BC23" s="44"/>
      <c r="BD23" s="44"/>
      <c r="BE23" s="43"/>
      <c r="BF23" s="43"/>
      <c r="BG23" s="43"/>
      <c r="BH23" s="85"/>
      <c r="BI23" s="86"/>
      <c r="BJ23" s="42"/>
      <c r="BK23" s="43"/>
      <c r="BL23" s="44"/>
      <c r="BM23" s="44"/>
      <c r="BN23" s="44"/>
      <c r="BO23" s="43"/>
      <c r="BP23" s="43"/>
      <c r="BQ23" s="43"/>
      <c r="BR23" s="85"/>
      <c r="BS23" s="86"/>
      <c r="BT23" s="42"/>
      <c r="BU23" s="43"/>
      <c r="BV23" s="44"/>
      <c r="BW23" s="44"/>
      <c r="BX23" s="44"/>
      <c r="BY23" s="43"/>
      <c r="BZ23" s="43"/>
      <c r="CA23" s="43"/>
      <c r="CB23" s="85"/>
      <c r="CC23" s="86"/>
      <c r="CD23" s="165"/>
      <c r="CE23" s="166"/>
      <c r="CF23" s="167"/>
      <c r="CG23" s="167"/>
      <c r="CH23" s="167"/>
      <c r="CI23" s="166"/>
      <c r="CJ23" s="166"/>
      <c r="CK23" s="166"/>
      <c r="CL23" s="85"/>
      <c r="CM23" s="86"/>
      <c r="CN23" s="42" t="s">
        <v>123</v>
      </c>
      <c r="CO23" s="43"/>
      <c r="CP23" s="44"/>
      <c r="CQ23" s="44"/>
      <c r="CR23" s="44"/>
      <c r="CS23" s="43"/>
      <c r="CT23" s="43"/>
      <c r="CU23" s="43"/>
      <c r="CV23" s="85"/>
      <c r="CW23" s="86"/>
      <c r="CX23" s="42" t="s">
        <v>123</v>
      </c>
      <c r="CY23" s="43"/>
      <c r="CZ23" s="44"/>
      <c r="DA23" s="44"/>
      <c r="DB23" s="44"/>
      <c r="DC23" s="43"/>
      <c r="DD23" s="43"/>
      <c r="DE23" s="43"/>
      <c r="DF23" s="85"/>
      <c r="DG23" s="86"/>
      <c r="DH23" s="42" t="s">
        <v>123</v>
      </c>
      <c r="DI23" s="43"/>
      <c r="DJ23" s="44"/>
      <c r="DK23" s="44"/>
      <c r="DL23" s="44"/>
      <c r="DM23" s="43"/>
      <c r="DN23" s="43"/>
      <c r="DO23" s="43"/>
      <c r="DP23" s="85"/>
      <c r="DQ23" s="86"/>
      <c r="DR23" s="165" t="s">
        <v>123</v>
      </c>
      <c r="DS23" s="166"/>
      <c r="DT23" s="167"/>
      <c r="DU23" s="167"/>
      <c r="DV23" s="167"/>
      <c r="DW23" s="166"/>
      <c r="DX23" s="166"/>
      <c r="DY23" s="166"/>
      <c r="DZ23" s="85"/>
      <c r="EA23" s="86"/>
      <c r="EB23" s="107">
        <f t="shared" si="34"/>
        <v>0</v>
      </c>
      <c r="EC23" s="108">
        <f t="shared" si="34"/>
        <v>0</v>
      </c>
      <c r="ED23" s="108">
        <f t="shared" si="35"/>
        <v>0</v>
      </c>
      <c r="EE23" s="176"/>
      <c r="EF23" s="43"/>
      <c r="EG23" s="131"/>
      <c r="EH23" s="132"/>
      <c r="EI23" s="86"/>
      <c r="EJ23" s="208">
        <f t="shared" si="19"/>
        <v>0</v>
      </c>
      <c r="EK23" s="208">
        <f t="shared" si="20"/>
        <v>0</v>
      </c>
      <c r="EL23" s="208">
        <f t="shared" si="21"/>
        <v>0</v>
      </c>
      <c r="EM23" s="208">
        <f t="shared" si="22"/>
        <v>0</v>
      </c>
      <c r="EN23" s="208">
        <f t="shared" si="23"/>
        <v>0</v>
      </c>
      <c r="EO23" s="208">
        <f t="shared" si="24"/>
        <v>0</v>
      </c>
      <c r="EP23" s="208">
        <f t="shared" si="25"/>
        <v>0</v>
      </c>
      <c r="EQ23" s="208">
        <f t="shared" si="26"/>
        <v>0</v>
      </c>
      <c r="ER23" s="208">
        <f t="shared" si="27"/>
        <v>0</v>
      </c>
      <c r="ES23" s="208">
        <f t="shared" si="28"/>
        <v>0</v>
      </c>
      <c r="ET23" s="208">
        <f t="shared" si="29"/>
        <v>0</v>
      </c>
      <c r="EU23" s="208">
        <f t="shared" si="30"/>
        <v>0</v>
      </c>
      <c r="EV23" s="208">
        <f t="shared" si="31"/>
        <v>0</v>
      </c>
      <c r="EW23" s="208">
        <f t="shared" si="32"/>
        <v>0</v>
      </c>
      <c r="EX23" s="208">
        <f t="shared" si="33"/>
        <v>0</v>
      </c>
    </row>
    <row r="24" spans="2:154" ht="30" customHeight="1">
      <c r="B24" s="348"/>
      <c r="C24" s="356"/>
      <c r="D24" s="5">
        <v>2</v>
      </c>
      <c r="E24" s="259" t="s">
        <v>181</v>
      </c>
      <c r="F24" s="260"/>
      <c r="G24" s="371"/>
      <c r="H24" s="360"/>
      <c r="I24" s="360"/>
      <c r="J24" s="32" t="s">
        <v>106</v>
      </c>
      <c r="K24" s="45" t="s">
        <v>117</v>
      </c>
      <c r="L24" s="34"/>
      <c r="M24" s="35"/>
      <c r="N24" s="36"/>
      <c r="O24" s="36"/>
      <c r="P24" s="36"/>
      <c r="Q24" s="35"/>
      <c r="R24" s="35"/>
      <c r="S24" s="35"/>
      <c r="T24" s="222"/>
      <c r="U24" s="82"/>
      <c r="V24" s="34"/>
      <c r="W24" s="35"/>
      <c r="X24" s="36"/>
      <c r="Y24" s="36"/>
      <c r="Z24" s="36"/>
      <c r="AA24" s="35"/>
      <c r="AB24" s="35"/>
      <c r="AC24" s="35"/>
      <c r="AD24" s="81"/>
      <c r="AE24" s="82"/>
      <c r="AF24" s="34"/>
      <c r="AG24" s="35"/>
      <c r="AH24" s="35"/>
      <c r="AI24" s="35"/>
      <c r="AJ24" s="36"/>
      <c r="AK24" s="35"/>
      <c r="AL24" s="35"/>
      <c r="AM24" s="35"/>
      <c r="AN24" s="436"/>
      <c r="AO24" s="82"/>
      <c r="AP24" s="34" t="s">
        <v>123</v>
      </c>
      <c r="AQ24" s="35" t="s">
        <v>123</v>
      </c>
      <c r="AR24" s="36"/>
      <c r="AS24" s="36"/>
      <c r="AT24" s="36"/>
      <c r="AU24" s="35"/>
      <c r="AV24" s="35" t="s">
        <v>123</v>
      </c>
      <c r="AW24" s="35"/>
      <c r="AX24" s="436"/>
      <c r="AY24" s="82"/>
      <c r="AZ24" s="34"/>
      <c r="BA24" s="35"/>
      <c r="BB24" s="36"/>
      <c r="BC24" s="36"/>
      <c r="BD24" s="36"/>
      <c r="BE24" s="35"/>
      <c r="BF24" s="35"/>
      <c r="BG24" s="35"/>
      <c r="BH24" s="81"/>
      <c r="BI24" s="82"/>
      <c r="BJ24" s="34"/>
      <c r="BK24" s="35"/>
      <c r="BL24" s="36"/>
      <c r="BM24" s="36"/>
      <c r="BN24" s="36"/>
      <c r="BO24" s="35"/>
      <c r="BP24" s="35"/>
      <c r="BQ24" s="35"/>
      <c r="BR24" s="81"/>
      <c r="BS24" s="82"/>
      <c r="BT24" s="34"/>
      <c r="BU24" s="35"/>
      <c r="BV24" s="36"/>
      <c r="BW24" s="36"/>
      <c r="BX24" s="36"/>
      <c r="BY24" s="35"/>
      <c r="BZ24" s="35"/>
      <c r="CA24" s="35"/>
      <c r="CB24" s="81"/>
      <c r="CC24" s="82"/>
      <c r="CD24" s="34"/>
      <c r="CE24" s="35"/>
      <c r="CF24" s="36"/>
      <c r="CG24" s="36"/>
      <c r="CH24" s="36"/>
      <c r="CI24" s="35"/>
      <c r="CJ24" s="35"/>
      <c r="CK24" s="35"/>
      <c r="CL24" s="81"/>
      <c r="CM24" s="82"/>
      <c r="CN24" s="34"/>
      <c r="CO24" s="35"/>
      <c r="CP24" s="36"/>
      <c r="CQ24" s="36"/>
      <c r="CR24" s="36"/>
      <c r="CS24" s="35"/>
      <c r="CT24" s="35"/>
      <c r="CU24" s="35"/>
      <c r="CV24" s="81"/>
      <c r="CW24" s="82"/>
      <c r="CX24" s="34"/>
      <c r="CY24" s="35"/>
      <c r="CZ24" s="36"/>
      <c r="DA24" s="36"/>
      <c r="DB24" s="36"/>
      <c r="DC24" s="35"/>
      <c r="DD24" s="35"/>
      <c r="DE24" s="35"/>
      <c r="DF24" s="81"/>
      <c r="DG24" s="82"/>
      <c r="DH24" s="34"/>
      <c r="DI24" s="35"/>
      <c r="DJ24" s="36"/>
      <c r="DK24" s="36"/>
      <c r="DL24" s="36"/>
      <c r="DM24" s="35"/>
      <c r="DN24" s="35"/>
      <c r="DO24" s="35"/>
      <c r="DP24" s="81"/>
      <c r="DQ24" s="82"/>
      <c r="DR24" s="34"/>
      <c r="DS24" s="35"/>
      <c r="DT24" s="36"/>
      <c r="DU24" s="36"/>
      <c r="DV24" s="36"/>
      <c r="DW24" s="35"/>
      <c r="DX24" s="35"/>
      <c r="DY24" s="35"/>
      <c r="DZ24" s="81"/>
      <c r="EA24" s="82"/>
      <c r="EB24" s="103">
        <f t="shared" si="34"/>
        <v>0</v>
      </c>
      <c r="EC24" s="104">
        <f t="shared" si="34"/>
        <v>0</v>
      </c>
      <c r="ED24" s="104">
        <f t="shared" si="35"/>
        <v>0</v>
      </c>
      <c r="EE24" s="159"/>
      <c r="EF24" s="35"/>
      <c r="EG24" s="127"/>
      <c r="EH24" s="128"/>
      <c r="EI24" s="82"/>
      <c r="EJ24" s="208">
        <f t="shared" si="19"/>
        <v>0</v>
      </c>
      <c r="EK24" s="208">
        <f t="shared" si="20"/>
        <v>0</v>
      </c>
      <c r="EL24" s="208">
        <f t="shared" si="21"/>
        <v>0</v>
      </c>
      <c r="EM24" s="208">
        <f t="shared" si="22"/>
        <v>0</v>
      </c>
      <c r="EN24" s="208">
        <f t="shared" si="23"/>
        <v>0</v>
      </c>
      <c r="EO24" s="208">
        <f t="shared" si="24"/>
        <v>0</v>
      </c>
      <c r="EP24" s="208">
        <f t="shared" si="25"/>
        <v>0</v>
      </c>
      <c r="EQ24" s="208">
        <f t="shared" si="26"/>
        <v>0</v>
      </c>
      <c r="ER24" s="208">
        <f t="shared" si="27"/>
        <v>0</v>
      </c>
      <c r="ES24" s="208">
        <f t="shared" si="28"/>
        <v>0</v>
      </c>
      <c r="ET24" s="208">
        <f t="shared" si="29"/>
        <v>0</v>
      </c>
      <c r="EU24" s="208">
        <f t="shared" si="30"/>
        <v>0</v>
      </c>
      <c r="EV24" s="208">
        <f t="shared" si="31"/>
        <v>0</v>
      </c>
      <c r="EW24" s="208">
        <f t="shared" si="32"/>
        <v>0</v>
      </c>
      <c r="EX24" s="208">
        <f t="shared" si="33"/>
        <v>0</v>
      </c>
    </row>
    <row r="25" spans="2:154" ht="46.5" customHeight="1">
      <c r="B25" s="348"/>
      <c r="C25" s="356"/>
      <c r="D25" s="5">
        <v>3</v>
      </c>
      <c r="E25" s="259" t="s">
        <v>182</v>
      </c>
      <c r="F25" s="260"/>
      <c r="G25" s="371"/>
      <c r="H25" s="360"/>
      <c r="I25" s="360"/>
      <c r="J25" s="32" t="s">
        <v>106</v>
      </c>
      <c r="K25" s="45" t="s">
        <v>117</v>
      </c>
      <c r="L25" s="34"/>
      <c r="M25" s="35"/>
      <c r="N25" s="36"/>
      <c r="O25" s="36"/>
      <c r="P25" s="36"/>
      <c r="Q25" s="35"/>
      <c r="R25" s="35"/>
      <c r="S25" s="35"/>
      <c r="T25" s="222"/>
      <c r="U25" s="82"/>
      <c r="V25" s="34"/>
      <c r="W25" s="35"/>
      <c r="X25" s="36"/>
      <c r="Y25" s="36"/>
      <c r="Z25" s="36"/>
      <c r="AA25" s="35"/>
      <c r="AB25" s="35"/>
      <c r="AC25" s="35"/>
      <c r="AD25" s="81"/>
      <c r="AE25" s="82"/>
      <c r="AF25" s="34"/>
      <c r="AG25" s="35"/>
      <c r="AH25" s="35"/>
      <c r="AI25" s="35"/>
      <c r="AJ25" s="36"/>
      <c r="AK25" s="35"/>
      <c r="AL25" s="35"/>
      <c r="AM25" s="35"/>
      <c r="AN25" s="436"/>
      <c r="AO25" s="82"/>
      <c r="AP25" s="34" t="s">
        <v>123</v>
      </c>
      <c r="AQ25" s="35" t="s">
        <v>123</v>
      </c>
      <c r="AR25" s="36">
        <v>5000</v>
      </c>
      <c r="AS25" s="36"/>
      <c r="AT25" s="36"/>
      <c r="AU25" s="35"/>
      <c r="AV25" s="35" t="s">
        <v>123</v>
      </c>
      <c r="AW25" s="35"/>
      <c r="AX25" s="436"/>
      <c r="AY25" s="82"/>
      <c r="AZ25" s="34"/>
      <c r="BA25" s="35"/>
      <c r="BB25" s="36"/>
      <c r="BC25" s="36"/>
      <c r="BD25" s="36"/>
      <c r="BE25" s="35"/>
      <c r="BF25" s="35"/>
      <c r="BG25" s="35"/>
      <c r="BH25" s="81"/>
      <c r="BI25" s="82"/>
      <c r="BJ25" s="34"/>
      <c r="BK25" s="35"/>
      <c r="BL25" s="36"/>
      <c r="BM25" s="36"/>
      <c r="BN25" s="36"/>
      <c r="BO25" s="35"/>
      <c r="BP25" s="35"/>
      <c r="BQ25" s="35"/>
      <c r="BR25" s="81"/>
      <c r="BS25" s="82"/>
      <c r="BT25" s="34"/>
      <c r="BU25" s="35"/>
      <c r="BV25" s="36"/>
      <c r="BW25" s="36"/>
      <c r="BX25" s="36"/>
      <c r="BY25" s="35"/>
      <c r="BZ25" s="35"/>
      <c r="CA25" s="35"/>
      <c r="CB25" s="81"/>
      <c r="CC25" s="82"/>
      <c r="CD25" s="34"/>
      <c r="CE25" s="35"/>
      <c r="CF25" s="36"/>
      <c r="CG25" s="36"/>
      <c r="CH25" s="36"/>
      <c r="CI25" s="35"/>
      <c r="CJ25" s="35"/>
      <c r="CK25" s="35"/>
      <c r="CL25" s="81"/>
      <c r="CM25" s="82"/>
      <c r="CN25" s="34" t="s">
        <v>123</v>
      </c>
      <c r="CO25" s="35"/>
      <c r="CP25" s="36">
        <v>5000</v>
      </c>
      <c r="CQ25" s="36"/>
      <c r="CR25" s="36"/>
      <c r="CS25" s="35"/>
      <c r="CT25" s="35"/>
      <c r="CU25" s="35"/>
      <c r="CV25" s="81"/>
      <c r="CW25" s="82"/>
      <c r="CX25" s="34"/>
      <c r="CY25" s="35"/>
      <c r="CZ25" s="36"/>
      <c r="DA25" s="36"/>
      <c r="DB25" s="36"/>
      <c r="DC25" s="35"/>
      <c r="DD25" s="35"/>
      <c r="DE25" s="35"/>
      <c r="DF25" s="81"/>
      <c r="DG25" s="82"/>
      <c r="DH25" s="34"/>
      <c r="DI25" s="35"/>
      <c r="DJ25" s="36"/>
      <c r="DK25" s="36"/>
      <c r="DL25" s="36"/>
      <c r="DM25" s="35"/>
      <c r="DN25" s="35"/>
      <c r="DO25" s="35"/>
      <c r="DP25" s="81"/>
      <c r="DQ25" s="82"/>
      <c r="DR25" s="34"/>
      <c r="DS25" s="35"/>
      <c r="DT25" s="36"/>
      <c r="DU25" s="36"/>
      <c r="DV25" s="36"/>
      <c r="DW25" s="35"/>
      <c r="DX25" s="35"/>
      <c r="DY25" s="35"/>
      <c r="DZ25" s="81"/>
      <c r="EA25" s="82"/>
      <c r="EB25" s="103">
        <f t="shared" si="34"/>
        <v>10000</v>
      </c>
      <c r="EC25" s="104">
        <f t="shared" si="34"/>
        <v>0</v>
      </c>
      <c r="ED25" s="104">
        <f t="shared" si="35"/>
        <v>10000</v>
      </c>
      <c r="EE25" s="159" t="s">
        <v>175</v>
      </c>
      <c r="EF25" s="35">
        <v>3531</v>
      </c>
      <c r="EG25" s="127"/>
      <c r="EH25" s="128"/>
      <c r="EI25" s="82"/>
      <c r="EJ25" s="208">
        <f t="shared" si="19"/>
        <v>3531</v>
      </c>
      <c r="EK25" s="208" t="str">
        <f t="shared" si="20"/>
        <v>Instalación, reparación y mantenimiento de equipo de cómputo y tecnología de la información</v>
      </c>
      <c r="EL25" s="208">
        <f t="shared" si="21"/>
        <v>0</v>
      </c>
      <c r="EM25" s="208">
        <f t="shared" si="22"/>
        <v>0</v>
      </c>
      <c r="EN25" s="208">
        <f t="shared" si="23"/>
        <v>0</v>
      </c>
      <c r="EO25" s="208">
        <f t="shared" si="24"/>
        <v>5000</v>
      </c>
      <c r="EP25" s="208">
        <f t="shared" si="25"/>
        <v>0</v>
      </c>
      <c r="EQ25" s="208">
        <f t="shared" si="26"/>
        <v>0</v>
      </c>
      <c r="ER25" s="208">
        <f t="shared" si="27"/>
        <v>0</v>
      </c>
      <c r="ES25" s="208">
        <f t="shared" si="28"/>
        <v>0</v>
      </c>
      <c r="ET25" s="208">
        <f t="shared" si="29"/>
        <v>5000</v>
      </c>
      <c r="EU25" s="208">
        <f t="shared" si="30"/>
        <v>0</v>
      </c>
      <c r="EV25" s="208">
        <f t="shared" si="31"/>
        <v>0</v>
      </c>
      <c r="EW25" s="208">
        <f t="shared" si="32"/>
        <v>0</v>
      </c>
      <c r="EX25" s="208">
        <f t="shared" si="33"/>
        <v>10000</v>
      </c>
    </row>
    <row r="26" spans="2:154" ht="32.25" customHeight="1">
      <c r="B26" s="348"/>
      <c r="C26" s="356"/>
      <c r="D26" s="5">
        <v>4</v>
      </c>
      <c r="E26" s="259" t="s">
        <v>183</v>
      </c>
      <c r="F26" s="260"/>
      <c r="G26" s="371"/>
      <c r="H26" s="362"/>
      <c r="I26" s="362"/>
      <c r="J26" s="32" t="s">
        <v>106</v>
      </c>
      <c r="K26" s="45" t="s">
        <v>117</v>
      </c>
      <c r="L26" s="34"/>
      <c r="M26" s="35"/>
      <c r="N26" s="36"/>
      <c r="O26" s="36"/>
      <c r="P26" s="36"/>
      <c r="Q26" s="35"/>
      <c r="R26" s="35"/>
      <c r="S26" s="35"/>
      <c r="T26" s="223"/>
      <c r="U26" s="82"/>
      <c r="V26" s="34"/>
      <c r="W26" s="35"/>
      <c r="X26" s="36"/>
      <c r="Y26" s="36"/>
      <c r="Z26" s="36"/>
      <c r="AA26" s="35"/>
      <c r="AB26" s="35"/>
      <c r="AC26" s="35"/>
      <c r="AD26" s="81"/>
      <c r="AE26" s="82"/>
      <c r="AF26" s="34"/>
      <c r="AG26" s="35"/>
      <c r="AH26" s="35"/>
      <c r="AI26" s="35"/>
      <c r="AJ26" s="36"/>
      <c r="AK26" s="35"/>
      <c r="AL26" s="35"/>
      <c r="AM26" s="35"/>
      <c r="AN26" s="364"/>
      <c r="AO26" s="82"/>
      <c r="AP26" s="34" t="s">
        <v>123</v>
      </c>
      <c r="AQ26" s="35" t="s">
        <v>123</v>
      </c>
      <c r="AR26" s="36"/>
      <c r="AS26" s="36"/>
      <c r="AT26" s="36"/>
      <c r="AU26" s="35"/>
      <c r="AV26" s="35" t="s">
        <v>123</v>
      </c>
      <c r="AW26" s="35"/>
      <c r="AX26" s="364"/>
      <c r="AY26" s="82"/>
      <c r="AZ26" s="34"/>
      <c r="BA26" s="35"/>
      <c r="BB26" s="36"/>
      <c r="BC26" s="36"/>
      <c r="BD26" s="36"/>
      <c r="BE26" s="35"/>
      <c r="BF26" s="35"/>
      <c r="BG26" s="35"/>
      <c r="BH26" s="81"/>
      <c r="BI26" s="82"/>
      <c r="BJ26" s="34"/>
      <c r="BK26" s="35"/>
      <c r="BL26" s="36"/>
      <c r="BM26" s="36"/>
      <c r="BN26" s="36"/>
      <c r="BO26" s="35"/>
      <c r="BP26" s="35"/>
      <c r="BQ26" s="35"/>
      <c r="BR26" s="81"/>
      <c r="BS26" s="82"/>
      <c r="BT26" s="34"/>
      <c r="BU26" s="35"/>
      <c r="BV26" s="36"/>
      <c r="BW26" s="36"/>
      <c r="BX26" s="36"/>
      <c r="BY26" s="35"/>
      <c r="BZ26" s="35"/>
      <c r="CA26" s="35"/>
      <c r="CB26" s="81"/>
      <c r="CC26" s="82"/>
      <c r="CD26" s="34"/>
      <c r="CE26" s="35"/>
      <c r="CF26" s="36"/>
      <c r="CG26" s="36"/>
      <c r="CH26" s="36"/>
      <c r="CI26" s="35"/>
      <c r="CJ26" s="35"/>
      <c r="CK26" s="35"/>
      <c r="CL26" s="81"/>
      <c r="CM26" s="82"/>
      <c r="CN26" s="34" t="s">
        <v>123</v>
      </c>
      <c r="CO26" s="35"/>
      <c r="CP26" s="36"/>
      <c r="CQ26" s="36"/>
      <c r="CR26" s="36"/>
      <c r="CS26" s="35"/>
      <c r="CT26" s="35"/>
      <c r="CU26" s="35"/>
      <c r="CV26" s="81"/>
      <c r="CW26" s="82"/>
      <c r="CX26" s="34"/>
      <c r="CY26" s="35"/>
      <c r="CZ26" s="36"/>
      <c r="DA26" s="36"/>
      <c r="DB26" s="36"/>
      <c r="DC26" s="35"/>
      <c r="DD26" s="35"/>
      <c r="DE26" s="35"/>
      <c r="DF26" s="81"/>
      <c r="DG26" s="82"/>
      <c r="DH26" s="34"/>
      <c r="DI26" s="35"/>
      <c r="DJ26" s="36"/>
      <c r="DK26" s="36"/>
      <c r="DL26" s="36"/>
      <c r="DM26" s="35"/>
      <c r="DN26" s="35"/>
      <c r="DO26" s="35"/>
      <c r="DP26" s="81"/>
      <c r="DQ26" s="82"/>
      <c r="DR26" s="34"/>
      <c r="DS26" s="35"/>
      <c r="DT26" s="36"/>
      <c r="DU26" s="36"/>
      <c r="DV26" s="36"/>
      <c r="DW26" s="35"/>
      <c r="DX26" s="35"/>
      <c r="DY26" s="35"/>
      <c r="DZ26" s="81"/>
      <c r="EA26" s="82"/>
      <c r="EB26" s="103">
        <f t="shared" ref="EB26" si="36">N26+X26+AH26+AR26+BB26+BL26+BV26+CF26+CP26+CZ26+DJ26+DT26</f>
        <v>0</v>
      </c>
      <c r="EC26" s="104">
        <f t="shared" ref="EC26" si="37">O26+Y26+AI26+AS26+BC26+BM26+BW26+CG26+CQ26+DA26+DK26+DU26</f>
        <v>0</v>
      </c>
      <c r="ED26" s="104">
        <f t="shared" ref="ED26" si="38">EB26-EC26</f>
        <v>0</v>
      </c>
      <c r="EE26" s="159"/>
      <c r="EF26" s="35"/>
      <c r="EG26" s="127"/>
      <c r="EH26" s="128"/>
      <c r="EI26" s="82"/>
      <c r="EJ26" s="208">
        <f t="shared" si="19"/>
        <v>0</v>
      </c>
      <c r="EK26" s="208">
        <f t="shared" si="20"/>
        <v>0</v>
      </c>
      <c r="EL26" s="208">
        <f t="shared" si="21"/>
        <v>0</v>
      </c>
      <c r="EM26" s="208">
        <f t="shared" si="22"/>
        <v>0</v>
      </c>
      <c r="EN26" s="208">
        <f t="shared" si="23"/>
        <v>0</v>
      </c>
      <c r="EO26" s="208">
        <f t="shared" si="24"/>
        <v>0</v>
      </c>
      <c r="EP26" s="208">
        <f t="shared" si="25"/>
        <v>0</v>
      </c>
      <c r="EQ26" s="208">
        <f t="shared" si="26"/>
        <v>0</v>
      </c>
      <c r="ER26" s="208">
        <f t="shared" si="27"/>
        <v>0</v>
      </c>
      <c r="ES26" s="208">
        <f t="shared" si="28"/>
        <v>0</v>
      </c>
      <c r="ET26" s="208">
        <f t="shared" si="29"/>
        <v>0</v>
      </c>
      <c r="EU26" s="208">
        <f t="shared" si="30"/>
        <v>0</v>
      </c>
      <c r="EV26" s="208">
        <f t="shared" si="31"/>
        <v>0</v>
      </c>
      <c r="EW26" s="208">
        <f t="shared" si="32"/>
        <v>0</v>
      </c>
      <c r="EX26" s="208">
        <f t="shared" si="33"/>
        <v>0</v>
      </c>
    </row>
    <row r="27" spans="2:154" ht="13.5" customHeight="1" thickBot="1">
      <c r="B27" s="349"/>
      <c r="C27" s="357"/>
      <c r="D27" s="445"/>
      <c r="E27" s="446"/>
      <c r="F27" s="446"/>
      <c r="G27" s="447"/>
      <c r="H27" s="164"/>
      <c r="I27" s="168"/>
      <c r="J27" s="148"/>
      <c r="K27" s="149"/>
      <c r="L27" s="48"/>
      <c r="M27" s="49"/>
      <c r="N27" s="50"/>
      <c r="O27" s="50"/>
      <c r="P27" s="50"/>
      <c r="Q27" s="49"/>
      <c r="R27" s="49"/>
      <c r="S27" s="49"/>
      <c r="T27" s="87"/>
      <c r="U27" s="88"/>
      <c r="V27" s="48"/>
      <c r="W27" s="49"/>
      <c r="X27" s="50"/>
      <c r="Y27" s="50"/>
      <c r="Z27" s="50"/>
      <c r="AA27" s="49"/>
      <c r="AB27" s="49"/>
      <c r="AC27" s="49"/>
      <c r="AD27" s="87"/>
      <c r="AE27" s="88"/>
      <c r="AF27" s="48"/>
      <c r="AG27" s="49"/>
      <c r="AH27" s="49"/>
      <c r="AI27" s="49"/>
      <c r="AJ27" s="50"/>
      <c r="AK27" s="49"/>
      <c r="AL27" s="49"/>
      <c r="AM27" s="49"/>
      <c r="AN27" s="87"/>
      <c r="AO27" s="88"/>
      <c r="AP27" s="48"/>
      <c r="AQ27" s="49"/>
      <c r="AR27" s="50"/>
      <c r="AS27" s="50"/>
      <c r="AT27" s="50"/>
      <c r="AU27" s="49"/>
      <c r="AV27" s="49"/>
      <c r="AW27" s="49"/>
      <c r="AX27" s="87"/>
      <c r="AY27" s="88"/>
      <c r="AZ27" s="48"/>
      <c r="BA27" s="49"/>
      <c r="BB27" s="50"/>
      <c r="BC27" s="50"/>
      <c r="BD27" s="50"/>
      <c r="BE27" s="49"/>
      <c r="BF27" s="49"/>
      <c r="BG27" s="49"/>
      <c r="BH27" s="87"/>
      <c r="BI27" s="88"/>
      <c r="BJ27" s="48"/>
      <c r="BK27" s="49"/>
      <c r="BL27" s="50"/>
      <c r="BM27" s="50"/>
      <c r="BN27" s="50"/>
      <c r="BO27" s="49"/>
      <c r="BP27" s="49"/>
      <c r="BQ27" s="49"/>
      <c r="BR27" s="87"/>
      <c r="BS27" s="88"/>
      <c r="BT27" s="48"/>
      <c r="BU27" s="49"/>
      <c r="BV27" s="50"/>
      <c r="BW27" s="50"/>
      <c r="BX27" s="50"/>
      <c r="BY27" s="49"/>
      <c r="BZ27" s="49"/>
      <c r="CA27" s="49"/>
      <c r="CB27" s="87"/>
      <c r="CC27" s="88"/>
      <c r="CD27" s="48"/>
      <c r="CE27" s="49"/>
      <c r="CF27" s="50"/>
      <c r="CG27" s="50"/>
      <c r="CH27" s="50"/>
      <c r="CI27" s="49"/>
      <c r="CJ27" s="49"/>
      <c r="CK27" s="49"/>
      <c r="CL27" s="87"/>
      <c r="CM27" s="88"/>
      <c r="CN27" s="48"/>
      <c r="CO27" s="49"/>
      <c r="CP27" s="50"/>
      <c r="CQ27" s="50"/>
      <c r="CR27" s="50"/>
      <c r="CS27" s="49"/>
      <c r="CT27" s="49"/>
      <c r="CU27" s="49"/>
      <c r="CV27" s="87"/>
      <c r="CW27" s="88"/>
      <c r="CX27" s="48"/>
      <c r="CY27" s="49"/>
      <c r="CZ27" s="50"/>
      <c r="DA27" s="50"/>
      <c r="DB27" s="50"/>
      <c r="DC27" s="49"/>
      <c r="DD27" s="49"/>
      <c r="DE27" s="49"/>
      <c r="DF27" s="87"/>
      <c r="DG27" s="88"/>
      <c r="DH27" s="48"/>
      <c r="DI27" s="49"/>
      <c r="DJ27" s="50"/>
      <c r="DK27" s="50"/>
      <c r="DL27" s="50"/>
      <c r="DM27" s="49"/>
      <c r="DN27" s="49"/>
      <c r="DO27" s="49"/>
      <c r="DP27" s="87"/>
      <c r="DQ27" s="88"/>
      <c r="DR27" s="48"/>
      <c r="DS27" s="49"/>
      <c r="DT27" s="50"/>
      <c r="DU27" s="50"/>
      <c r="DV27" s="50"/>
      <c r="DW27" s="49"/>
      <c r="DX27" s="49"/>
      <c r="DY27" s="49"/>
      <c r="DZ27" s="87"/>
      <c r="EA27" s="88"/>
      <c r="EB27" s="109">
        <f t="shared" ref="EB27:EB35" si="39">N27+X27+AH27+AR27+BB27+BL27+BV27+CF27+CP27+CZ27+DJ27+DT27</f>
        <v>0</v>
      </c>
      <c r="EC27" s="110">
        <f t="shared" ref="EC27:EC35" si="40">O27+Y27+AI27+AS27+BC27+BM27+BW27+CG27+CQ27+DA27+DK27+DU27</f>
        <v>0</v>
      </c>
      <c r="ED27" s="110">
        <f t="shared" ref="ED27:ED32" si="41">EB27-EC27</f>
        <v>0</v>
      </c>
      <c r="EE27" s="155"/>
      <c r="EF27" s="49"/>
      <c r="EG27" s="133"/>
      <c r="EH27" s="134"/>
      <c r="EI27" s="88"/>
      <c r="EJ27" s="208">
        <f t="shared" si="19"/>
        <v>0</v>
      </c>
      <c r="EK27" s="208">
        <f t="shared" si="20"/>
        <v>0</v>
      </c>
      <c r="EL27" s="208">
        <f t="shared" si="21"/>
        <v>0</v>
      </c>
      <c r="EM27" s="208">
        <f t="shared" si="22"/>
        <v>0</v>
      </c>
      <c r="EN27" s="208">
        <f t="shared" si="23"/>
        <v>0</v>
      </c>
      <c r="EO27" s="208">
        <f t="shared" si="24"/>
        <v>0</v>
      </c>
      <c r="EP27" s="208">
        <f t="shared" si="25"/>
        <v>0</v>
      </c>
      <c r="EQ27" s="208">
        <f t="shared" si="26"/>
        <v>0</v>
      </c>
      <c r="ER27" s="208">
        <f t="shared" si="27"/>
        <v>0</v>
      </c>
      <c r="ES27" s="208">
        <f t="shared" si="28"/>
        <v>0</v>
      </c>
      <c r="ET27" s="208">
        <f t="shared" si="29"/>
        <v>0</v>
      </c>
      <c r="EU27" s="208">
        <f t="shared" si="30"/>
        <v>0</v>
      </c>
      <c r="EV27" s="208">
        <f t="shared" si="31"/>
        <v>0</v>
      </c>
      <c r="EW27" s="208">
        <f t="shared" si="32"/>
        <v>0</v>
      </c>
      <c r="EX27" s="208">
        <f t="shared" si="33"/>
        <v>0</v>
      </c>
    </row>
    <row r="28" spans="2:154" ht="45" customHeight="1">
      <c r="B28" s="348">
        <v>3</v>
      </c>
      <c r="C28" s="355" t="s">
        <v>184</v>
      </c>
      <c r="D28" s="143">
        <v>1</v>
      </c>
      <c r="E28" s="368" t="s">
        <v>185</v>
      </c>
      <c r="F28" s="369"/>
      <c r="G28" s="370"/>
      <c r="H28" s="361" t="s">
        <v>165</v>
      </c>
      <c r="I28" s="360" t="s">
        <v>186</v>
      </c>
      <c r="J28" s="51" t="s">
        <v>106</v>
      </c>
      <c r="K28" s="52" t="s">
        <v>110</v>
      </c>
      <c r="L28" s="53"/>
      <c r="M28" s="54"/>
      <c r="N28" s="55"/>
      <c r="O28" s="55"/>
      <c r="P28" s="55"/>
      <c r="Q28" s="54"/>
      <c r="R28" s="54"/>
      <c r="S28" s="54"/>
      <c r="T28" s="224"/>
      <c r="U28" s="90"/>
      <c r="V28" s="53" t="s">
        <v>123</v>
      </c>
      <c r="W28" s="54" t="s">
        <v>123</v>
      </c>
      <c r="X28" s="55"/>
      <c r="Y28" s="55"/>
      <c r="Z28" s="55"/>
      <c r="AA28" s="54" t="s">
        <v>123</v>
      </c>
      <c r="AB28" s="54" t="s">
        <v>123</v>
      </c>
      <c r="AC28" s="54"/>
      <c r="AD28" s="224" t="s">
        <v>290</v>
      </c>
      <c r="AE28" s="90"/>
      <c r="AF28" s="53" t="s">
        <v>123</v>
      </c>
      <c r="AG28" s="54" t="s">
        <v>123</v>
      </c>
      <c r="AH28" s="54"/>
      <c r="AI28" s="54"/>
      <c r="AJ28" s="55"/>
      <c r="AK28" s="54"/>
      <c r="AL28" s="54" t="s">
        <v>123</v>
      </c>
      <c r="AM28" s="54"/>
      <c r="AN28" s="381" t="s">
        <v>290</v>
      </c>
      <c r="AO28" s="90"/>
      <c r="AP28" s="53"/>
      <c r="AQ28" s="54"/>
      <c r="AR28" s="55"/>
      <c r="AS28" s="55"/>
      <c r="AT28" s="55"/>
      <c r="AU28" s="54"/>
      <c r="AV28" s="54"/>
      <c r="AW28" s="54"/>
      <c r="AX28" s="224"/>
      <c r="AY28" s="90"/>
      <c r="AZ28" s="53"/>
      <c r="BA28" s="54"/>
      <c r="BB28" s="55"/>
      <c r="BC28" s="55"/>
      <c r="BD28" s="55"/>
      <c r="BE28" s="54"/>
      <c r="BF28" s="54"/>
      <c r="BG28" s="54"/>
      <c r="BH28" s="224"/>
      <c r="BI28" s="90"/>
      <c r="BJ28" s="53"/>
      <c r="BK28" s="54"/>
      <c r="BL28" s="55"/>
      <c r="BM28" s="55"/>
      <c r="BN28" s="55"/>
      <c r="BO28" s="54"/>
      <c r="BP28" s="54"/>
      <c r="BQ28" s="54"/>
      <c r="BR28" s="381"/>
      <c r="BS28" s="90"/>
      <c r="BT28" s="53"/>
      <c r="BU28" s="54"/>
      <c r="BV28" s="55"/>
      <c r="BW28" s="55"/>
      <c r="BX28" s="55"/>
      <c r="BY28" s="54"/>
      <c r="BZ28" s="54"/>
      <c r="CA28" s="54"/>
      <c r="CB28" s="381"/>
      <c r="CC28" s="90"/>
      <c r="CD28" s="53"/>
      <c r="CE28" s="54"/>
      <c r="CF28" s="55"/>
      <c r="CG28" s="55"/>
      <c r="CH28" s="55"/>
      <c r="CI28" s="54"/>
      <c r="CJ28" s="54"/>
      <c r="CK28" s="54"/>
      <c r="CL28" s="381"/>
      <c r="CM28" s="90"/>
      <c r="CN28" s="53"/>
      <c r="CO28" s="54"/>
      <c r="CP28" s="55"/>
      <c r="CQ28" s="55"/>
      <c r="CR28" s="55"/>
      <c r="CS28" s="54"/>
      <c r="CT28" s="54"/>
      <c r="CU28" s="54"/>
      <c r="CV28" s="89"/>
      <c r="CW28" s="90"/>
      <c r="CX28" s="53"/>
      <c r="CY28" s="54"/>
      <c r="CZ28" s="55"/>
      <c r="DA28" s="55"/>
      <c r="DB28" s="55"/>
      <c r="DC28" s="54"/>
      <c r="DD28" s="54"/>
      <c r="DE28" s="54"/>
      <c r="DF28" s="89"/>
      <c r="DG28" s="90"/>
      <c r="DH28" s="53"/>
      <c r="DI28" s="54"/>
      <c r="DJ28" s="55"/>
      <c r="DK28" s="55"/>
      <c r="DL28" s="55"/>
      <c r="DM28" s="54"/>
      <c r="DN28" s="54"/>
      <c r="DO28" s="54"/>
      <c r="DP28" s="89"/>
      <c r="DQ28" s="90"/>
      <c r="DR28" s="53"/>
      <c r="DS28" s="54"/>
      <c r="DT28" s="55"/>
      <c r="DU28" s="55"/>
      <c r="DV28" s="55"/>
      <c r="DW28" s="54"/>
      <c r="DX28" s="54"/>
      <c r="DY28" s="54"/>
      <c r="DZ28" s="89"/>
      <c r="EA28" s="90"/>
      <c r="EB28" s="111">
        <f t="shared" si="39"/>
        <v>0</v>
      </c>
      <c r="EC28" s="112">
        <f t="shared" si="40"/>
        <v>0</v>
      </c>
      <c r="ED28" s="112">
        <f t="shared" si="41"/>
        <v>0</v>
      </c>
      <c r="EE28" s="175"/>
      <c r="EF28" s="54"/>
      <c r="EG28" s="135"/>
      <c r="EH28" s="136"/>
      <c r="EI28" s="90"/>
      <c r="EJ28" s="208">
        <f t="shared" si="19"/>
        <v>0</v>
      </c>
      <c r="EK28" s="208">
        <f t="shared" si="20"/>
        <v>0</v>
      </c>
      <c r="EL28" s="208">
        <f t="shared" si="21"/>
        <v>0</v>
      </c>
      <c r="EM28" s="208">
        <f t="shared" si="22"/>
        <v>0</v>
      </c>
      <c r="EN28" s="208">
        <f t="shared" si="23"/>
        <v>0</v>
      </c>
      <c r="EO28" s="208">
        <f t="shared" si="24"/>
        <v>0</v>
      </c>
      <c r="EP28" s="208">
        <f t="shared" si="25"/>
        <v>0</v>
      </c>
      <c r="EQ28" s="208">
        <f t="shared" si="26"/>
        <v>0</v>
      </c>
      <c r="ER28" s="208">
        <f t="shared" si="27"/>
        <v>0</v>
      </c>
      <c r="ES28" s="208">
        <f t="shared" si="28"/>
        <v>0</v>
      </c>
      <c r="ET28" s="208">
        <f t="shared" si="29"/>
        <v>0</v>
      </c>
      <c r="EU28" s="208">
        <f t="shared" si="30"/>
        <v>0</v>
      </c>
      <c r="EV28" s="208">
        <f t="shared" si="31"/>
        <v>0</v>
      </c>
      <c r="EW28" s="208">
        <f t="shared" si="32"/>
        <v>0</v>
      </c>
      <c r="EX28" s="208">
        <f t="shared" si="33"/>
        <v>0</v>
      </c>
    </row>
    <row r="29" spans="2:154" ht="45">
      <c r="B29" s="348"/>
      <c r="C29" s="356"/>
      <c r="D29" s="5">
        <v>2</v>
      </c>
      <c r="E29" s="259" t="s">
        <v>187</v>
      </c>
      <c r="F29" s="260"/>
      <c r="G29" s="371"/>
      <c r="H29" s="360"/>
      <c r="I29" s="360"/>
      <c r="J29" s="32" t="s">
        <v>106</v>
      </c>
      <c r="K29" s="45" t="s">
        <v>110</v>
      </c>
      <c r="L29" s="34"/>
      <c r="M29" s="35"/>
      <c r="N29" s="36"/>
      <c r="O29" s="36"/>
      <c r="P29" s="36"/>
      <c r="Q29" s="35"/>
      <c r="R29" s="35"/>
      <c r="S29" s="35"/>
      <c r="T29" s="222"/>
      <c r="V29" s="34"/>
      <c r="W29" s="35"/>
      <c r="X29" s="36"/>
      <c r="Y29" s="36"/>
      <c r="Z29" s="36"/>
      <c r="AA29" s="35"/>
      <c r="AB29" s="35"/>
      <c r="AC29" s="35"/>
      <c r="AD29" s="222"/>
      <c r="AE29" s="82"/>
      <c r="AF29" s="34" t="s">
        <v>123</v>
      </c>
      <c r="AG29" s="35" t="s">
        <v>123</v>
      </c>
      <c r="AH29" s="36">
        <v>15000</v>
      </c>
      <c r="AI29" s="35"/>
      <c r="AJ29" s="36"/>
      <c r="AK29" s="35"/>
      <c r="AL29" s="35" t="s">
        <v>123</v>
      </c>
      <c r="AM29" s="35"/>
      <c r="AN29" s="436"/>
      <c r="AO29" s="82"/>
      <c r="AP29" s="34"/>
      <c r="AQ29" s="35"/>
      <c r="AR29" s="36"/>
      <c r="AS29" s="36"/>
      <c r="AT29" s="36"/>
      <c r="AU29" s="35"/>
      <c r="AV29" s="35"/>
      <c r="AW29" s="35"/>
      <c r="AX29" s="222"/>
      <c r="AY29" s="82"/>
      <c r="AZ29" s="34" t="s">
        <v>123</v>
      </c>
      <c r="BA29" s="35" t="s">
        <v>123</v>
      </c>
      <c r="BB29" s="36">
        <v>5000</v>
      </c>
      <c r="BC29" s="36"/>
      <c r="BD29" s="36"/>
      <c r="BE29" s="35" t="s">
        <v>123</v>
      </c>
      <c r="BF29" s="35" t="s">
        <v>123</v>
      </c>
      <c r="BG29" s="35"/>
      <c r="BH29" s="222"/>
      <c r="BI29" s="82"/>
      <c r="BJ29" s="34"/>
      <c r="BK29" s="35"/>
      <c r="BL29" s="36"/>
      <c r="BM29" s="36"/>
      <c r="BN29" s="36"/>
      <c r="BO29" s="35"/>
      <c r="BP29" s="35"/>
      <c r="BQ29" s="35"/>
      <c r="BR29" s="436"/>
      <c r="BS29" s="82"/>
      <c r="BT29" s="34"/>
      <c r="BU29" s="35"/>
      <c r="BV29" s="36"/>
      <c r="BW29" s="36"/>
      <c r="BX29" s="36"/>
      <c r="BY29" s="35"/>
      <c r="BZ29" s="35"/>
      <c r="CA29" s="35"/>
      <c r="CB29" s="436"/>
      <c r="CC29" s="82"/>
      <c r="CD29" s="34"/>
      <c r="CE29" s="35"/>
      <c r="CF29" s="36"/>
      <c r="CG29" s="36"/>
      <c r="CH29" s="36"/>
      <c r="CI29" s="35"/>
      <c r="CJ29" s="35"/>
      <c r="CK29" s="35"/>
      <c r="CL29" s="436"/>
      <c r="CM29" s="82"/>
      <c r="CN29" s="34"/>
      <c r="CO29" s="35"/>
      <c r="CP29" s="36"/>
      <c r="CQ29" s="36"/>
      <c r="CR29" s="36"/>
      <c r="CS29" s="35"/>
      <c r="CT29" s="35"/>
      <c r="CU29" s="35"/>
      <c r="CV29" s="81"/>
      <c r="CW29" s="82"/>
      <c r="CX29" s="34"/>
      <c r="CY29" s="35"/>
      <c r="CZ29" s="36"/>
      <c r="DA29" s="36"/>
      <c r="DB29" s="36"/>
      <c r="DC29" s="35"/>
      <c r="DD29" s="35"/>
      <c r="DE29" s="35"/>
      <c r="DF29" s="81"/>
      <c r="DG29" s="82"/>
      <c r="DH29" s="34"/>
      <c r="DI29" s="35"/>
      <c r="DJ29" s="36"/>
      <c r="DK29" s="36"/>
      <c r="DL29" s="36"/>
      <c r="DM29" s="35"/>
      <c r="DN29" s="35"/>
      <c r="DO29" s="35"/>
      <c r="DP29" s="81"/>
      <c r="DQ29" s="82"/>
      <c r="DR29" s="34"/>
      <c r="DS29" s="35"/>
      <c r="DT29" s="36"/>
      <c r="DU29" s="36"/>
      <c r="DV29" s="36"/>
      <c r="DW29" s="35"/>
      <c r="DX29" s="35"/>
      <c r="DY29" s="35"/>
      <c r="DZ29" s="81"/>
      <c r="EA29" s="82"/>
      <c r="EB29" s="103">
        <f t="shared" si="39"/>
        <v>20000</v>
      </c>
      <c r="EC29" s="104">
        <f t="shared" si="40"/>
        <v>0</v>
      </c>
      <c r="ED29" s="104">
        <f t="shared" si="41"/>
        <v>20000</v>
      </c>
      <c r="EE29" s="159" t="s">
        <v>175</v>
      </c>
      <c r="EF29" s="35">
        <v>3531</v>
      </c>
      <c r="EG29" s="127"/>
      <c r="EH29" s="128"/>
      <c r="EI29" s="82"/>
      <c r="EJ29" s="208">
        <f t="shared" si="19"/>
        <v>3531</v>
      </c>
      <c r="EK29" s="208" t="str">
        <f t="shared" si="20"/>
        <v>Instalación, reparación y mantenimiento de equipo de cómputo y tecnología de la información</v>
      </c>
      <c r="EL29" s="208">
        <f t="shared" si="21"/>
        <v>0</v>
      </c>
      <c r="EM29" s="208">
        <f t="shared" si="22"/>
        <v>0</v>
      </c>
      <c r="EN29" s="208">
        <f t="shared" si="23"/>
        <v>15000</v>
      </c>
      <c r="EO29" s="208">
        <f t="shared" si="24"/>
        <v>0</v>
      </c>
      <c r="EP29" s="208">
        <f t="shared" si="25"/>
        <v>5000</v>
      </c>
      <c r="EQ29" s="208">
        <f t="shared" si="26"/>
        <v>0</v>
      </c>
      <c r="ER29" s="208">
        <f t="shared" si="27"/>
        <v>0</v>
      </c>
      <c r="ES29" s="208">
        <f t="shared" si="28"/>
        <v>0</v>
      </c>
      <c r="ET29" s="208">
        <f t="shared" si="29"/>
        <v>0</v>
      </c>
      <c r="EU29" s="208">
        <f t="shared" si="30"/>
        <v>0</v>
      </c>
      <c r="EV29" s="208">
        <f t="shared" si="31"/>
        <v>0</v>
      </c>
      <c r="EW29" s="208">
        <f t="shared" si="32"/>
        <v>0</v>
      </c>
      <c r="EX29" s="208">
        <f t="shared" si="33"/>
        <v>20000</v>
      </c>
    </row>
    <row r="30" spans="2:154" ht="72" customHeight="1">
      <c r="B30" s="348"/>
      <c r="C30" s="356"/>
      <c r="D30" s="5">
        <v>3</v>
      </c>
      <c r="E30" s="259" t="s">
        <v>188</v>
      </c>
      <c r="F30" s="260"/>
      <c r="G30" s="371"/>
      <c r="H30" s="360"/>
      <c r="I30" s="360"/>
      <c r="J30" s="32" t="s">
        <v>106</v>
      </c>
      <c r="K30" s="45" t="s">
        <v>110</v>
      </c>
      <c r="L30" s="34"/>
      <c r="M30" s="35"/>
      <c r="N30" s="36"/>
      <c r="O30" s="36"/>
      <c r="P30" s="36"/>
      <c r="Q30" s="35"/>
      <c r="R30" s="35"/>
      <c r="S30" s="35"/>
      <c r="T30" s="223"/>
      <c r="U30" s="82"/>
      <c r="V30" s="34"/>
      <c r="W30" s="35"/>
      <c r="X30" s="36"/>
      <c r="Y30" s="36"/>
      <c r="Z30" s="36"/>
      <c r="AA30" s="35"/>
      <c r="AB30" s="35"/>
      <c r="AC30" s="35"/>
      <c r="AD30" s="223"/>
      <c r="AE30" s="82" t="s">
        <v>291</v>
      </c>
      <c r="AF30" s="34" t="s">
        <v>123</v>
      </c>
      <c r="AG30" s="35"/>
      <c r="AH30" s="35"/>
      <c r="AI30" s="35"/>
      <c r="AJ30" s="36"/>
      <c r="AK30" s="35"/>
      <c r="AL30" s="35"/>
      <c r="AM30" s="35"/>
      <c r="AN30" s="223"/>
      <c r="AO30" s="82" t="s">
        <v>291</v>
      </c>
      <c r="AP30" s="34"/>
      <c r="AQ30" s="35"/>
      <c r="AR30" s="36"/>
      <c r="AS30" s="36"/>
      <c r="AT30" s="36"/>
      <c r="AU30" s="35"/>
      <c r="AV30" s="35"/>
      <c r="AW30" s="35"/>
      <c r="AX30" s="223"/>
      <c r="AY30" s="82" t="s">
        <v>291</v>
      </c>
      <c r="AZ30" s="34"/>
      <c r="BA30" s="35"/>
      <c r="BB30" s="36"/>
      <c r="BC30" s="36"/>
      <c r="BD30" s="36"/>
      <c r="BE30" s="35"/>
      <c r="BF30" s="35"/>
      <c r="BG30" s="35"/>
      <c r="BH30" s="223"/>
      <c r="BI30" s="82" t="s">
        <v>291</v>
      </c>
      <c r="BJ30" s="34"/>
      <c r="BK30" s="35"/>
      <c r="BL30" s="36"/>
      <c r="BM30" s="36"/>
      <c r="BN30" s="36"/>
      <c r="BO30" s="35"/>
      <c r="BP30" s="35"/>
      <c r="BQ30" s="35"/>
      <c r="BR30" s="364"/>
      <c r="BS30" s="82" t="s">
        <v>291</v>
      </c>
      <c r="BT30" s="34"/>
      <c r="BU30" s="35"/>
      <c r="BV30" s="36"/>
      <c r="BW30" s="36"/>
      <c r="BX30" s="36"/>
      <c r="BY30" s="35"/>
      <c r="BZ30" s="35"/>
      <c r="CA30" s="35"/>
      <c r="CB30" s="364"/>
      <c r="CC30" s="82" t="s">
        <v>291</v>
      </c>
      <c r="CD30" s="34"/>
      <c r="CE30" s="35"/>
      <c r="CF30" s="36"/>
      <c r="CG30" s="36"/>
      <c r="CH30" s="36"/>
      <c r="CI30" s="35"/>
      <c r="CJ30" s="35"/>
      <c r="CK30" s="35"/>
      <c r="CL30" s="364"/>
      <c r="CM30" s="82" t="s">
        <v>291</v>
      </c>
      <c r="CN30" s="34"/>
      <c r="CO30" s="35"/>
      <c r="CP30" s="36"/>
      <c r="CQ30" s="36"/>
      <c r="CR30" s="36"/>
      <c r="CS30" s="35"/>
      <c r="CT30" s="35"/>
      <c r="CU30" s="35"/>
      <c r="CV30" s="81"/>
      <c r="CW30" s="82" t="s">
        <v>291</v>
      </c>
      <c r="CX30" s="34"/>
      <c r="CY30" s="35"/>
      <c r="CZ30" s="36"/>
      <c r="DA30" s="36"/>
      <c r="DB30" s="36"/>
      <c r="DC30" s="35"/>
      <c r="DD30" s="35"/>
      <c r="DE30" s="35"/>
      <c r="DF30" s="81"/>
      <c r="DG30" s="82" t="s">
        <v>291</v>
      </c>
      <c r="DH30" s="34"/>
      <c r="DI30" s="35"/>
      <c r="DJ30" s="36"/>
      <c r="DK30" s="36"/>
      <c r="DL30" s="36"/>
      <c r="DM30" s="35"/>
      <c r="DN30" s="35"/>
      <c r="DO30" s="35"/>
      <c r="DP30" s="81"/>
      <c r="DQ30" s="82" t="s">
        <v>291</v>
      </c>
      <c r="DR30" s="34"/>
      <c r="DS30" s="35"/>
      <c r="DT30" s="36"/>
      <c r="DU30" s="36"/>
      <c r="DV30" s="36"/>
      <c r="DW30" s="35"/>
      <c r="DX30" s="35"/>
      <c r="DY30" s="35"/>
      <c r="DZ30" s="81"/>
      <c r="EA30" s="82" t="s">
        <v>291</v>
      </c>
      <c r="EB30" s="103">
        <f t="shared" si="39"/>
        <v>0</v>
      </c>
      <c r="EC30" s="104">
        <f t="shared" si="40"/>
        <v>0</v>
      </c>
      <c r="ED30" s="104">
        <f t="shared" si="41"/>
        <v>0</v>
      </c>
      <c r="EE30" s="159"/>
      <c r="EF30" s="35"/>
      <c r="EG30" s="127"/>
      <c r="EH30" s="128"/>
      <c r="EI30" s="82"/>
      <c r="EJ30" s="208">
        <f t="shared" si="19"/>
        <v>0</v>
      </c>
      <c r="EK30" s="208">
        <f t="shared" si="20"/>
        <v>0</v>
      </c>
      <c r="EL30" s="208">
        <f t="shared" si="21"/>
        <v>0</v>
      </c>
      <c r="EM30" s="208">
        <f t="shared" si="22"/>
        <v>0</v>
      </c>
      <c r="EN30" s="208">
        <f t="shared" si="23"/>
        <v>0</v>
      </c>
      <c r="EO30" s="208">
        <f t="shared" si="24"/>
        <v>0</v>
      </c>
      <c r="EP30" s="208">
        <f t="shared" si="25"/>
        <v>0</v>
      </c>
      <c r="EQ30" s="208">
        <f t="shared" si="26"/>
        <v>0</v>
      </c>
      <c r="ER30" s="208">
        <f t="shared" si="27"/>
        <v>0</v>
      </c>
      <c r="ES30" s="208">
        <f t="shared" si="28"/>
        <v>0</v>
      </c>
      <c r="ET30" s="208">
        <f t="shared" si="29"/>
        <v>0</v>
      </c>
      <c r="EU30" s="208">
        <f t="shared" si="30"/>
        <v>0</v>
      </c>
      <c r="EV30" s="208">
        <f t="shared" si="31"/>
        <v>0</v>
      </c>
      <c r="EW30" s="208">
        <f t="shared" si="32"/>
        <v>0</v>
      </c>
      <c r="EX30" s="208">
        <f t="shared" si="33"/>
        <v>0</v>
      </c>
    </row>
    <row r="31" spans="2:154" ht="17.25" thickBot="1">
      <c r="B31" s="349"/>
      <c r="C31" s="357"/>
      <c r="D31" s="462"/>
      <c r="E31" s="463"/>
      <c r="F31" s="463"/>
      <c r="G31" s="463"/>
      <c r="H31" s="145"/>
      <c r="I31" s="145"/>
      <c r="J31" s="148"/>
      <c r="K31" s="149"/>
      <c r="L31" s="48"/>
      <c r="M31" s="49"/>
      <c r="N31" s="50"/>
      <c r="O31" s="50"/>
      <c r="P31" s="50"/>
      <c r="Q31" s="49"/>
      <c r="R31" s="49"/>
      <c r="S31" s="49"/>
      <c r="T31" s="87"/>
      <c r="U31" s="88"/>
      <c r="V31" s="48"/>
      <c r="W31" s="49"/>
      <c r="X31" s="50"/>
      <c r="Y31" s="50"/>
      <c r="Z31" s="50"/>
      <c r="AA31" s="49"/>
      <c r="AB31" s="49"/>
      <c r="AC31" s="49"/>
      <c r="AD31" s="87"/>
      <c r="AE31" s="88"/>
      <c r="AF31" s="48"/>
      <c r="AG31" s="49"/>
      <c r="AH31" s="49"/>
      <c r="AI31" s="49"/>
      <c r="AJ31" s="50"/>
      <c r="AK31" s="49"/>
      <c r="AL31" s="49"/>
      <c r="AM31" s="49"/>
      <c r="AN31" s="87"/>
      <c r="AO31" s="88"/>
      <c r="AP31" s="48"/>
      <c r="AQ31" s="49"/>
      <c r="AR31" s="50"/>
      <c r="AS31" s="50"/>
      <c r="AT31" s="50"/>
      <c r="AU31" s="49"/>
      <c r="AV31" s="49"/>
      <c r="AW31" s="49"/>
      <c r="AX31" s="87"/>
      <c r="AY31" s="88"/>
      <c r="AZ31" s="48"/>
      <c r="BA31" s="49"/>
      <c r="BB31" s="50"/>
      <c r="BC31" s="50"/>
      <c r="BD31" s="50"/>
      <c r="BE31" s="49"/>
      <c r="BF31" s="49"/>
      <c r="BG31" s="49"/>
      <c r="BH31" s="87"/>
      <c r="BI31" s="88"/>
      <c r="BJ31" s="48"/>
      <c r="BK31" s="49"/>
      <c r="BL31" s="50"/>
      <c r="BM31" s="50"/>
      <c r="BN31" s="50"/>
      <c r="BO31" s="49"/>
      <c r="BP31" s="49"/>
      <c r="BQ31" s="49"/>
      <c r="BR31" s="87"/>
      <c r="BS31" s="88"/>
      <c r="BT31" s="48"/>
      <c r="BU31" s="49"/>
      <c r="BV31" s="50"/>
      <c r="BW31" s="50"/>
      <c r="BX31" s="50"/>
      <c r="BY31" s="49"/>
      <c r="BZ31" s="49"/>
      <c r="CA31" s="49"/>
      <c r="CB31" s="87"/>
      <c r="CC31" s="88"/>
      <c r="CD31" s="48"/>
      <c r="CE31" s="49"/>
      <c r="CF31" s="50"/>
      <c r="CG31" s="50"/>
      <c r="CH31" s="50"/>
      <c r="CI31" s="49"/>
      <c r="CJ31" s="49"/>
      <c r="CK31" s="49"/>
      <c r="CL31" s="87"/>
      <c r="CM31" s="88"/>
      <c r="CN31" s="48"/>
      <c r="CO31" s="49"/>
      <c r="CP31" s="50"/>
      <c r="CQ31" s="50"/>
      <c r="CR31" s="50"/>
      <c r="CS31" s="49"/>
      <c r="CT31" s="49"/>
      <c r="CU31" s="49"/>
      <c r="CV31" s="87"/>
      <c r="CW31" s="88"/>
      <c r="CX31" s="48"/>
      <c r="CY31" s="49"/>
      <c r="CZ31" s="50"/>
      <c r="DA31" s="50"/>
      <c r="DB31" s="50"/>
      <c r="DC31" s="49"/>
      <c r="DD31" s="49"/>
      <c r="DE31" s="49"/>
      <c r="DF31" s="87"/>
      <c r="DG31" s="88"/>
      <c r="DH31" s="48"/>
      <c r="DI31" s="49"/>
      <c r="DJ31" s="50"/>
      <c r="DK31" s="50"/>
      <c r="DL31" s="50"/>
      <c r="DM31" s="49"/>
      <c r="DN31" s="49"/>
      <c r="DO31" s="49"/>
      <c r="DP31" s="87"/>
      <c r="DQ31" s="88"/>
      <c r="DR31" s="48"/>
      <c r="DS31" s="49"/>
      <c r="DT31" s="50"/>
      <c r="DU31" s="50"/>
      <c r="DV31" s="50"/>
      <c r="DW31" s="49"/>
      <c r="DX31" s="49"/>
      <c r="DY31" s="49"/>
      <c r="DZ31" s="87"/>
      <c r="EA31" s="88"/>
      <c r="EB31" s="109">
        <f t="shared" si="39"/>
        <v>0</v>
      </c>
      <c r="EC31" s="110">
        <f t="shared" si="40"/>
        <v>0</v>
      </c>
      <c r="ED31" s="110">
        <f t="shared" si="41"/>
        <v>0</v>
      </c>
      <c r="EE31" s="155"/>
      <c r="EF31" s="49"/>
      <c r="EG31" s="133"/>
      <c r="EH31" s="134"/>
      <c r="EI31" s="88"/>
      <c r="EJ31" s="208">
        <f t="shared" si="19"/>
        <v>0</v>
      </c>
      <c r="EK31" s="208">
        <f t="shared" si="20"/>
        <v>0</v>
      </c>
      <c r="EL31" s="208">
        <f t="shared" si="21"/>
        <v>0</v>
      </c>
      <c r="EM31" s="208">
        <f t="shared" si="22"/>
        <v>0</v>
      </c>
      <c r="EN31" s="208">
        <f t="shared" si="23"/>
        <v>0</v>
      </c>
      <c r="EO31" s="208">
        <f t="shared" si="24"/>
        <v>0</v>
      </c>
      <c r="EP31" s="208">
        <f t="shared" si="25"/>
        <v>0</v>
      </c>
      <c r="EQ31" s="208">
        <f t="shared" si="26"/>
        <v>0</v>
      </c>
      <c r="ER31" s="208">
        <f t="shared" si="27"/>
        <v>0</v>
      </c>
      <c r="ES31" s="208">
        <f t="shared" si="28"/>
        <v>0</v>
      </c>
      <c r="ET31" s="208">
        <f t="shared" si="29"/>
        <v>0</v>
      </c>
      <c r="EU31" s="208">
        <f t="shared" si="30"/>
        <v>0</v>
      </c>
      <c r="EV31" s="208">
        <f t="shared" si="31"/>
        <v>0</v>
      </c>
      <c r="EW31" s="208">
        <f t="shared" si="32"/>
        <v>0</v>
      </c>
      <c r="EX31" s="208">
        <f t="shared" si="33"/>
        <v>0</v>
      </c>
    </row>
    <row r="32" spans="2:154" ht="48.75" customHeight="1">
      <c r="B32" s="348">
        <v>4</v>
      </c>
      <c r="C32" s="353" t="s">
        <v>189</v>
      </c>
      <c r="D32" s="11">
        <v>1</v>
      </c>
      <c r="E32" s="464" t="s">
        <v>190</v>
      </c>
      <c r="F32" s="465"/>
      <c r="G32" s="466"/>
      <c r="H32" s="360" t="s">
        <v>165</v>
      </c>
      <c r="I32" s="360" t="s">
        <v>191</v>
      </c>
      <c r="J32" s="51" t="s">
        <v>106</v>
      </c>
      <c r="K32" s="52" t="s">
        <v>114</v>
      </c>
      <c r="L32" s="53"/>
      <c r="M32" s="54"/>
      <c r="N32" s="55"/>
      <c r="O32" s="55"/>
      <c r="P32" s="55"/>
      <c r="Q32" s="54"/>
      <c r="R32" s="54"/>
      <c r="S32" s="54"/>
      <c r="T32" s="381"/>
      <c r="U32" s="90"/>
      <c r="V32" s="53"/>
      <c r="W32" s="54"/>
      <c r="X32" s="55"/>
      <c r="Y32" s="55"/>
      <c r="Z32" s="55"/>
      <c r="AA32" s="54"/>
      <c r="AB32" s="54"/>
      <c r="AC32" s="54"/>
      <c r="AD32" s="381"/>
      <c r="AE32" s="90"/>
      <c r="AF32" s="53" t="s">
        <v>123</v>
      </c>
      <c r="AG32" s="54"/>
      <c r="AH32" s="54"/>
      <c r="AI32" s="54"/>
      <c r="AJ32" s="55"/>
      <c r="AK32" s="54"/>
      <c r="AL32" s="54"/>
      <c r="AM32" s="54"/>
      <c r="AN32" s="381"/>
      <c r="AO32" s="90"/>
      <c r="AP32" s="53" t="s">
        <v>123</v>
      </c>
      <c r="AQ32" s="54"/>
      <c r="AR32" s="55"/>
      <c r="AS32" s="55"/>
      <c r="AT32" s="55"/>
      <c r="AU32" s="54"/>
      <c r="AV32" s="54"/>
      <c r="AW32" s="54"/>
      <c r="AX32" s="381"/>
      <c r="AY32" s="437" t="s">
        <v>305</v>
      </c>
      <c r="AZ32" s="53"/>
      <c r="BA32" s="54"/>
      <c r="BB32" s="55"/>
      <c r="BC32" s="55"/>
      <c r="BD32" s="55"/>
      <c r="BE32" s="54"/>
      <c r="BF32" s="54"/>
      <c r="BG32" s="54"/>
      <c r="BH32" s="381"/>
      <c r="BI32" s="90"/>
      <c r="BJ32" s="53"/>
      <c r="BK32" s="54"/>
      <c r="BL32" s="55"/>
      <c r="BM32" s="55"/>
      <c r="BN32" s="55"/>
      <c r="BO32" s="54"/>
      <c r="BP32" s="54"/>
      <c r="BQ32" s="54"/>
      <c r="BR32" s="381"/>
      <c r="BS32" s="90"/>
      <c r="BT32" s="53"/>
      <c r="BU32" s="54"/>
      <c r="BV32" s="55"/>
      <c r="BW32" s="55"/>
      <c r="BX32" s="55"/>
      <c r="BY32" s="54"/>
      <c r="BZ32" s="54"/>
      <c r="CA32" s="54"/>
      <c r="CB32" s="381"/>
      <c r="CC32" s="90"/>
      <c r="CD32" s="53"/>
      <c r="CE32" s="54"/>
      <c r="CF32" s="55"/>
      <c r="CG32" s="55"/>
      <c r="CH32" s="55"/>
      <c r="CI32" s="54"/>
      <c r="CJ32" s="54"/>
      <c r="CK32" s="54"/>
      <c r="CL32" s="381"/>
      <c r="CM32" s="437" t="s">
        <v>305</v>
      </c>
      <c r="CN32" s="53"/>
      <c r="CO32" s="54"/>
      <c r="CP32" s="55"/>
      <c r="CQ32" s="55"/>
      <c r="CR32" s="55"/>
      <c r="CS32" s="54"/>
      <c r="CT32" s="54"/>
      <c r="CU32" s="54"/>
      <c r="CV32" s="381"/>
      <c r="CW32" s="90"/>
      <c r="CX32" s="53"/>
      <c r="CY32" s="54"/>
      <c r="CZ32" s="55"/>
      <c r="DA32" s="55"/>
      <c r="DB32" s="55"/>
      <c r="DC32" s="54"/>
      <c r="DD32" s="54"/>
      <c r="DE32" s="54"/>
      <c r="DF32" s="89"/>
      <c r="DG32" s="90"/>
      <c r="DH32" s="53"/>
      <c r="DI32" s="54"/>
      <c r="DJ32" s="55"/>
      <c r="DK32" s="55"/>
      <c r="DL32" s="55"/>
      <c r="DM32" s="54"/>
      <c r="DN32" s="54"/>
      <c r="DO32" s="54"/>
      <c r="DP32" s="89"/>
      <c r="DQ32" s="90"/>
      <c r="DR32" s="53"/>
      <c r="DS32" s="54"/>
      <c r="DT32" s="55"/>
      <c r="DU32" s="55"/>
      <c r="DV32" s="55"/>
      <c r="DW32" s="54"/>
      <c r="DX32" s="54"/>
      <c r="DY32" s="54"/>
      <c r="DZ32" s="89"/>
      <c r="EA32" s="90"/>
      <c r="EB32" s="111">
        <f t="shared" si="39"/>
        <v>0</v>
      </c>
      <c r="EC32" s="112">
        <f t="shared" si="40"/>
        <v>0</v>
      </c>
      <c r="ED32" s="112">
        <f t="shared" si="41"/>
        <v>0</v>
      </c>
      <c r="EE32" s="175"/>
      <c r="EF32" s="54"/>
      <c r="EG32" s="135"/>
      <c r="EH32" s="136"/>
      <c r="EI32" s="90"/>
      <c r="EJ32" s="208">
        <f t="shared" si="19"/>
        <v>0</v>
      </c>
      <c r="EK32" s="208">
        <f t="shared" si="20"/>
        <v>0</v>
      </c>
      <c r="EL32" s="208">
        <f t="shared" si="21"/>
        <v>0</v>
      </c>
      <c r="EM32" s="208">
        <f t="shared" si="22"/>
        <v>0</v>
      </c>
      <c r="EN32" s="208">
        <f t="shared" si="23"/>
        <v>0</v>
      </c>
      <c r="EO32" s="208">
        <f t="shared" si="24"/>
        <v>0</v>
      </c>
      <c r="EP32" s="208">
        <f t="shared" si="25"/>
        <v>0</v>
      </c>
      <c r="EQ32" s="208">
        <f t="shared" si="26"/>
        <v>0</v>
      </c>
      <c r="ER32" s="208">
        <f t="shared" si="27"/>
        <v>0</v>
      </c>
      <c r="ES32" s="208">
        <f t="shared" si="28"/>
        <v>0</v>
      </c>
      <c r="ET32" s="208">
        <f t="shared" si="29"/>
        <v>0</v>
      </c>
      <c r="EU32" s="208">
        <f t="shared" si="30"/>
        <v>0</v>
      </c>
      <c r="EV32" s="208">
        <f t="shared" si="31"/>
        <v>0</v>
      </c>
      <c r="EW32" s="208">
        <f t="shared" si="32"/>
        <v>0</v>
      </c>
      <c r="EX32" s="208">
        <f t="shared" si="33"/>
        <v>0</v>
      </c>
    </row>
    <row r="33" spans="2:154" ht="48" customHeight="1">
      <c r="B33" s="348"/>
      <c r="C33" s="353"/>
      <c r="D33" s="5">
        <v>2</v>
      </c>
      <c r="E33" s="259" t="s">
        <v>192</v>
      </c>
      <c r="F33" s="260"/>
      <c r="G33" s="371"/>
      <c r="H33" s="360"/>
      <c r="I33" s="360"/>
      <c r="J33" s="32" t="s">
        <v>106</v>
      </c>
      <c r="K33" s="52" t="s">
        <v>114</v>
      </c>
      <c r="L33" s="34"/>
      <c r="M33" s="35"/>
      <c r="N33" s="36"/>
      <c r="O33" s="36"/>
      <c r="P33" s="36"/>
      <c r="Q33" s="35"/>
      <c r="R33" s="35"/>
      <c r="S33" s="35"/>
      <c r="T33" s="436"/>
      <c r="U33" s="82"/>
      <c r="V33" s="34"/>
      <c r="W33" s="35"/>
      <c r="X33" s="36"/>
      <c r="Y33" s="36"/>
      <c r="Z33" s="36"/>
      <c r="AA33" s="35"/>
      <c r="AB33" s="35"/>
      <c r="AC33" s="35"/>
      <c r="AD33" s="436"/>
      <c r="AE33" s="82"/>
      <c r="AF33" s="34"/>
      <c r="AG33" s="35"/>
      <c r="AH33" s="35"/>
      <c r="AI33" s="35"/>
      <c r="AJ33" s="36"/>
      <c r="AK33" s="35"/>
      <c r="AL33" s="35"/>
      <c r="AM33" s="35"/>
      <c r="AN33" s="436"/>
      <c r="AO33" s="82"/>
      <c r="AP33" s="34"/>
      <c r="AQ33" s="35"/>
      <c r="AR33" s="36"/>
      <c r="AS33" s="36"/>
      <c r="AT33" s="36"/>
      <c r="AU33" s="35"/>
      <c r="AV33" s="35"/>
      <c r="AW33" s="35"/>
      <c r="AX33" s="436"/>
      <c r="AY33" s="438"/>
      <c r="AZ33" s="34"/>
      <c r="BA33" s="35"/>
      <c r="BB33" s="36"/>
      <c r="BC33" s="36"/>
      <c r="BD33" s="36"/>
      <c r="BE33" s="35"/>
      <c r="BF33" s="35"/>
      <c r="BG33" s="35"/>
      <c r="BH33" s="436"/>
      <c r="BI33" s="82"/>
      <c r="BJ33" s="34"/>
      <c r="BK33" s="35"/>
      <c r="BL33" s="36"/>
      <c r="BM33" s="36"/>
      <c r="BN33" s="36"/>
      <c r="BO33" s="35"/>
      <c r="BP33" s="35"/>
      <c r="BQ33" s="35"/>
      <c r="BR33" s="436"/>
      <c r="BS33" s="82"/>
      <c r="BT33" s="34"/>
      <c r="BU33" s="35"/>
      <c r="BV33" s="36"/>
      <c r="BW33" s="36"/>
      <c r="BX33" s="36"/>
      <c r="BY33" s="35"/>
      <c r="BZ33" s="35"/>
      <c r="CA33" s="35"/>
      <c r="CB33" s="436"/>
      <c r="CC33" s="82"/>
      <c r="CD33" s="34" t="s">
        <v>123</v>
      </c>
      <c r="CE33" s="35"/>
      <c r="CF33" s="36">
        <v>15000</v>
      </c>
      <c r="CG33" s="36"/>
      <c r="CH33" s="36"/>
      <c r="CI33" s="35"/>
      <c r="CJ33" s="35"/>
      <c r="CK33" s="35"/>
      <c r="CL33" s="436"/>
      <c r="CM33" s="438"/>
      <c r="CN33" s="34" t="s">
        <v>123</v>
      </c>
      <c r="CO33" s="35"/>
      <c r="CP33" s="36">
        <v>15000</v>
      </c>
      <c r="CQ33" s="36"/>
      <c r="CR33" s="36"/>
      <c r="CS33" s="35"/>
      <c r="CT33" s="35"/>
      <c r="CU33" s="35"/>
      <c r="CV33" s="436"/>
      <c r="CW33" s="82"/>
      <c r="CX33" s="34"/>
      <c r="CY33" s="35"/>
      <c r="CZ33" s="36"/>
      <c r="DA33" s="36"/>
      <c r="DB33" s="36"/>
      <c r="DC33" s="35"/>
      <c r="DD33" s="35"/>
      <c r="DE33" s="35"/>
      <c r="DF33" s="81"/>
      <c r="DG33" s="82"/>
      <c r="DH33" s="34"/>
      <c r="DI33" s="35"/>
      <c r="DJ33" s="36"/>
      <c r="DK33" s="36"/>
      <c r="DL33" s="36"/>
      <c r="DM33" s="35"/>
      <c r="DN33" s="35"/>
      <c r="DO33" s="35"/>
      <c r="DP33" s="81"/>
      <c r="DQ33" s="82"/>
      <c r="DR33" s="34"/>
      <c r="DS33" s="35"/>
      <c r="DT33" s="36"/>
      <c r="DU33" s="36"/>
      <c r="DV33" s="36"/>
      <c r="DW33" s="35"/>
      <c r="DX33" s="35"/>
      <c r="DY33" s="35"/>
      <c r="DZ33" s="81"/>
      <c r="EA33" s="82"/>
      <c r="EB33" s="103">
        <f t="shared" si="39"/>
        <v>30000</v>
      </c>
      <c r="EC33" s="104">
        <f t="shared" si="40"/>
        <v>0</v>
      </c>
      <c r="ED33" s="104">
        <f t="shared" ref="ED33" si="42">EB33-EC33</f>
        <v>30000</v>
      </c>
      <c r="EE33" s="159" t="s">
        <v>175</v>
      </c>
      <c r="EF33" s="35">
        <v>3531</v>
      </c>
      <c r="EG33" s="127"/>
      <c r="EH33" s="128"/>
      <c r="EI33" s="82"/>
      <c r="EJ33" s="208">
        <f t="shared" si="19"/>
        <v>3531</v>
      </c>
      <c r="EK33" s="208" t="str">
        <f t="shared" si="20"/>
        <v>Instalación, reparación y mantenimiento de equipo de cómputo y tecnología de la información</v>
      </c>
      <c r="EL33" s="208">
        <f t="shared" si="21"/>
        <v>0</v>
      </c>
      <c r="EM33" s="208">
        <f t="shared" si="22"/>
        <v>0</v>
      </c>
      <c r="EN33" s="208">
        <f t="shared" si="23"/>
        <v>0</v>
      </c>
      <c r="EO33" s="208">
        <f t="shared" si="24"/>
        <v>0</v>
      </c>
      <c r="EP33" s="208">
        <f t="shared" si="25"/>
        <v>0</v>
      </c>
      <c r="EQ33" s="208">
        <f t="shared" si="26"/>
        <v>0</v>
      </c>
      <c r="ER33" s="208">
        <f t="shared" si="27"/>
        <v>0</v>
      </c>
      <c r="ES33" s="208">
        <f t="shared" si="28"/>
        <v>15000</v>
      </c>
      <c r="ET33" s="208">
        <f t="shared" si="29"/>
        <v>15000</v>
      </c>
      <c r="EU33" s="208">
        <f t="shared" si="30"/>
        <v>0</v>
      </c>
      <c r="EV33" s="208">
        <f t="shared" si="31"/>
        <v>0</v>
      </c>
      <c r="EW33" s="208">
        <f t="shared" si="32"/>
        <v>0</v>
      </c>
      <c r="EX33" s="208">
        <f t="shared" si="33"/>
        <v>30000</v>
      </c>
    </row>
    <row r="34" spans="2:154" ht="36" customHeight="1">
      <c r="B34" s="348"/>
      <c r="C34" s="353"/>
      <c r="D34" s="5">
        <v>3</v>
      </c>
      <c r="E34" s="259" t="s">
        <v>193</v>
      </c>
      <c r="F34" s="260"/>
      <c r="G34" s="371"/>
      <c r="H34" s="360"/>
      <c r="I34" s="360"/>
      <c r="J34" s="32" t="s">
        <v>106</v>
      </c>
      <c r="K34" s="52" t="s">
        <v>114</v>
      </c>
      <c r="L34" s="34"/>
      <c r="M34" s="35"/>
      <c r="N34" s="36"/>
      <c r="O34" s="36"/>
      <c r="P34" s="36"/>
      <c r="Q34" s="35"/>
      <c r="R34" s="35"/>
      <c r="S34" s="35"/>
      <c r="T34" s="364"/>
      <c r="U34" s="82"/>
      <c r="V34" s="34"/>
      <c r="W34" s="35"/>
      <c r="X34" s="36"/>
      <c r="Y34" s="36"/>
      <c r="Z34" s="36"/>
      <c r="AA34" s="35"/>
      <c r="AB34" s="35"/>
      <c r="AC34" s="35"/>
      <c r="AD34" s="364"/>
      <c r="AE34" s="82"/>
      <c r="AF34" s="34"/>
      <c r="AG34" s="35"/>
      <c r="AH34" s="35"/>
      <c r="AI34" s="35"/>
      <c r="AJ34" s="36"/>
      <c r="AK34" s="35"/>
      <c r="AL34" s="35"/>
      <c r="AM34" s="35"/>
      <c r="AN34" s="364"/>
      <c r="AO34" s="82"/>
      <c r="AP34" s="34"/>
      <c r="AQ34" s="35"/>
      <c r="AR34" s="36"/>
      <c r="AS34" s="36"/>
      <c r="AT34" s="36"/>
      <c r="AU34" s="35"/>
      <c r="AV34" s="35"/>
      <c r="AW34" s="35"/>
      <c r="AX34" s="364"/>
      <c r="AY34" s="439"/>
      <c r="AZ34" s="34"/>
      <c r="BA34" s="35"/>
      <c r="BB34" s="36"/>
      <c r="BC34" s="36"/>
      <c r="BD34" s="36"/>
      <c r="BE34" s="35"/>
      <c r="BF34" s="35"/>
      <c r="BG34" s="35"/>
      <c r="BH34" s="364"/>
      <c r="BI34" s="82"/>
      <c r="BJ34" s="34"/>
      <c r="BK34" s="35"/>
      <c r="BL34" s="36"/>
      <c r="BM34" s="36"/>
      <c r="BN34" s="36"/>
      <c r="BO34" s="35"/>
      <c r="BP34" s="35"/>
      <c r="BQ34" s="35"/>
      <c r="BR34" s="364"/>
      <c r="BS34" s="82"/>
      <c r="BT34" s="34"/>
      <c r="BU34" s="35"/>
      <c r="BV34" s="36"/>
      <c r="BW34" s="36"/>
      <c r="BX34" s="36"/>
      <c r="BY34" s="35"/>
      <c r="BZ34" s="35"/>
      <c r="CA34" s="35"/>
      <c r="CB34" s="364"/>
      <c r="CC34" s="82"/>
      <c r="CD34" s="34" t="s">
        <v>123</v>
      </c>
      <c r="CE34" s="35"/>
      <c r="CF34" s="36"/>
      <c r="CG34" s="36"/>
      <c r="CH34" s="36"/>
      <c r="CI34" s="35"/>
      <c r="CJ34" s="35"/>
      <c r="CK34" s="35"/>
      <c r="CL34" s="364"/>
      <c r="CM34" s="439"/>
      <c r="CN34" s="34" t="s">
        <v>123</v>
      </c>
      <c r="CO34" s="35"/>
      <c r="CP34" s="36"/>
      <c r="CQ34" s="36"/>
      <c r="CR34" s="36"/>
      <c r="CS34" s="35"/>
      <c r="CT34" s="35"/>
      <c r="CU34" s="35"/>
      <c r="CV34" s="364"/>
      <c r="CW34" s="82"/>
      <c r="CX34" s="34"/>
      <c r="CY34" s="35"/>
      <c r="CZ34" s="36"/>
      <c r="DA34" s="36"/>
      <c r="DB34" s="36"/>
      <c r="DC34" s="35"/>
      <c r="DD34" s="35"/>
      <c r="DE34" s="35"/>
      <c r="DF34" s="81"/>
      <c r="DG34" s="82"/>
      <c r="DH34" s="34"/>
      <c r="DI34" s="35"/>
      <c r="DJ34" s="36"/>
      <c r="DK34" s="36"/>
      <c r="DL34" s="36"/>
      <c r="DM34" s="35"/>
      <c r="DN34" s="35"/>
      <c r="DO34" s="35"/>
      <c r="DP34" s="81"/>
      <c r="DQ34" s="82"/>
      <c r="DR34" s="34"/>
      <c r="DS34" s="35"/>
      <c r="DT34" s="36"/>
      <c r="DU34" s="36"/>
      <c r="DV34" s="36"/>
      <c r="DW34" s="35"/>
      <c r="DX34" s="35"/>
      <c r="DY34" s="35"/>
      <c r="DZ34" s="81"/>
      <c r="EA34" s="82"/>
      <c r="EB34" s="103">
        <f t="shared" si="39"/>
        <v>0</v>
      </c>
      <c r="EC34" s="104">
        <f t="shared" si="40"/>
        <v>0</v>
      </c>
      <c r="ED34" s="104">
        <f>EB34-EC34</f>
        <v>0</v>
      </c>
      <c r="EE34" s="159"/>
      <c r="EF34" s="35"/>
      <c r="EG34" s="127"/>
      <c r="EH34" s="128"/>
      <c r="EI34" s="82"/>
      <c r="EJ34" s="208">
        <f t="shared" si="19"/>
        <v>0</v>
      </c>
      <c r="EK34" s="208">
        <f t="shared" si="20"/>
        <v>0</v>
      </c>
      <c r="EL34" s="208">
        <f t="shared" si="21"/>
        <v>0</v>
      </c>
      <c r="EM34" s="208">
        <f t="shared" si="22"/>
        <v>0</v>
      </c>
      <c r="EN34" s="208">
        <f t="shared" si="23"/>
        <v>0</v>
      </c>
      <c r="EO34" s="208">
        <f t="shared" si="24"/>
        <v>0</v>
      </c>
      <c r="EP34" s="208">
        <f t="shared" si="25"/>
        <v>0</v>
      </c>
      <c r="EQ34" s="208">
        <f t="shared" si="26"/>
        <v>0</v>
      </c>
      <c r="ER34" s="208">
        <f t="shared" si="27"/>
        <v>0</v>
      </c>
      <c r="ES34" s="208">
        <f t="shared" si="28"/>
        <v>0</v>
      </c>
      <c r="ET34" s="208">
        <f t="shared" si="29"/>
        <v>0</v>
      </c>
      <c r="EU34" s="208">
        <f t="shared" si="30"/>
        <v>0</v>
      </c>
      <c r="EV34" s="208">
        <f t="shared" si="31"/>
        <v>0</v>
      </c>
      <c r="EW34" s="208">
        <f t="shared" si="32"/>
        <v>0</v>
      </c>
      <c r="EX34" s="208">
        <f t="shared" si="33"/>
        <v>0</v>
      </c>
    </row>
    <row r="35" spans="2:154" ht="17.25" thickBot="1">
      <c r="B35" s="351"/>
      <c r="C35" s="460"/>
      <c r="D35" s="375"/>
      <c r="E35" s="376"/>
      <c r="F35" s="376"/>
      <c r="G35" s="376"/>
      <c r="H35" s="146"/>
      <c r="I35" s="146"/>
      <c r="J35" s="58"/>
      <c r="K35" s="59"/>
      <c r="L35" s="60"/>
      <c r="M35" s="61"/>
      <c r="N35" s="62"/>
      <c r="O35" s="62"/>
      <c r="P35" s="62"/>
      <c r="Q35" s="61"/>
      <c r="R35" s="61"/>
      <c r="S35" s="61"/>
      <c r="T35" s="91"/>
      <c r="U35" s="92"/>
      <c r="V35" s="60"/>
      <c r="W35" s="61"/>
      <c r="X35" s="62"/>
      <c r="Y35" s="62"/>
      <c r="Z35" s="62"/>
      <c r="AA35" s="61"/>
      <c r="AB35" s="61"/>
      <c r="AC35" s="61"/>
      <c r="AD35" s="91"/>
      <c r="AE35" s="92"/>
      <c r="AF35" s="60"/>
      <c r="AG35" s="61"/>
      <c r="AH35" s="61"/>
      <c r="AI35" s="61"/>
      <c r="AJ35" s="62"/>
      <c r="AK35" s="61"/>
      <c r="AL35" s="61"/>
      <c r="AM35" s="61"/>
      <c r="AN35" s="91"/>
      <c r="AO35" s="92"/>
      <c r="AP35" s="60"/>
      <c r="AQ35" s="61"/>
      <c r="AR35" s="62"/>
      <c r="AS35" s="62"/>
      <c r="AT35" s="62"/>
      <c r="AU35" s="61"/>
      <c r="AV35" s="61"/>
      <c r="AW35" s="61"/>
      <c r="AX35" s="91"/>
      <c r="AY35" s="92"/>
      <c r="AZ35" s="60"/>
      <c r="BA35" s="61"/>
      <c r="BB35" s="62"/>
      <c r="BC35" s="62"/>
      <c r="BD35" s="62"/>
      <c r="BE35" s="61"/>
      <c r="BF35" s="61"/>
      <c r="BG35" s="61"/>
      <c r="BH35" s="91"/>
      <c r="BI35" s="92"/>
      <c r="BJ35" s="60"/>
      <c r="BK35" s="61"/>
      <c r="BL35" s="62"/>
      <c r="BM35" s="62"/>
      <c r="BN35" s="62"/>
      <c r="BO35" s="61"/>
      <c r="BP35" s="61"/>
      <c r="BQ35" s="61"/>
      <c r="BR35" s="91"/>
      <c r="BS35" s="92"/>
      <c r="BT35" s="60"/>
      <c r="BU35" s="61"/>
      <c r="BV35" s="62"/>
      <c r="BW35" s="62"/>
      <c r="BX35" s="62"/>
      <c r="BY35" s="61"/>
      <c r="BZ35" s="61"/>
      <c r="CA35" s="61"/>
      <c r="CB35" s="91"/>
      <c r="CC35" s="92"/>
      <c r="CD35" s="60"/>
      <c r="CE35" s="61"/>
      <c r="CF35" s="62"/>
      <c r="CG35" s="62"/>
      <c r="CH35" s="62"/>
      <c r="CI35" s="61"/>
      <c r="CJ35" s="61"/>
      <c r="CK35" s="61"/>
      <c r="CL35" s="91"/>
      <c r="CM35" s="92"/>
      <c r="CN35" s="60"/>
      <c r="CO35" s="61"/>
      <c r="CP35" s="62"/>
      <c r="CQ35" s="62"/>
      <c r="CR35" s="62"/>
      <c r="CS35" s="61"/>
      <c r="CT35" s="61"/>
      <c r="CU35" s="61"/>
      <c r="CV35" s="91"/>
      <c r="CW35" s="92"/>
      <c r="CX35" s="60"/>
      <c r="CY35" s="61"/>
      <c r="CZ35" s="62"/>
      <c r="DA35" s="62"/>
      <c r="DB35" s="62"/>
      <c r="DC35" s="61"/>
      <c r="DD35" s="61"/>
      <c r="DE35" s="61"/>
      <c r="DF35" s="91"/>
      <c r="DG35" s="92"/>
      <c r="DH35" s="60"/>
      <c r="DI35" s="61"/>
      <c r="DJ35" s="62"/>
      <c r="DK35" s="62"/>
      <c r="DL35" s="62"/>
      <c r="DM35" s="61"/>
      <c r="DN35" s="61"/>
      <c r="DO35" s="61"/>
      <c r="DP35" s="91"/>
      <c r="DQ35" s="92"/>
      <c r="DR35" s="60"/>
      <c r="DS35" s="61"/>
      <c r="DT35" s="62"/>
      <c r="DU35" s="62"/>
      <c r="DV35" s="62"/>
      <c r="DW35" s="61"/>
      <c r="DX35" s="61"/>
      <c r="DY35" s="61"/>
      <c r="DZ35" s="91"/>
      <c r="EA35" s="92"/>
      <c r="EB35" s="113">
        <f t="shared" si="39"/>
        <v>0</v>
      </c>
      <c r="EC35" s="114">
        <f t="shared" si="40"/>
        <v>0</v>
      </c>
      <c r="ED35" s="114">
        <f>EB35-EC35</f>
        <v>0</v>
      </c>
      <c r="EE35" s="160"/>
      <c r="EF35" s="61"/>
      <c r="EG35" s="137"/>
      <c r="EH35" s="138"/>
      <c r="EI35" s="92"/>
      <c r="EJ35" s="208">
        <f t="shared" si="19"/>
        <v>0</v>
      </c>
      <c r="EK35" s="208">
        <f t="shared" si="20"/>
        <v>0</v>
      </c>
      <c r="EL35" s="208">
        <f t="shared" si="21"/>
        <v>0</v>
      </c>
      <c r="EM35" s="208">
        <f t="shared" si="22"/>
        <v>0</v>
      </c>
      <c r="EN35" s="208">
        <f t="shared" si="23"/>
        <v>0</v>
      </c>
      <c r="EO35" s="208">
        <f t="shared" si="24"/>
        <v>0</v>
      </c>
      <c r="EP35" s="208">
        <f t="shared" si="25"/>
        <v>0</v>
      </c>
      <c r="EQ35" s="208">
        <f t="shared" si="26"/>
        <v>0</v>
      </c>
      <c r="ER35" s="208">
        <f t="shared" si="27"/>
        <v>0</v>
      </c>
      <c r="ES35" s="208">
        <f t="shared" si="28"/>
        <v>0</v>
      </c>
      <c r="ET35" s="208">
        <f t="shared" si="29"/>
        <v>0</v>
      </c>
      <c r="EU35" s="208">
        <f t="shared" si="30"/>
        <v>0</v>
      </c>
      <c r="EV35" s="208">
        <f t="shared" si="31"/>
        <v>0</v>
      </c>
      <c r="EW35" s="208">
        <f t="shared" si="32"/>
        <v>0</v>
      </c>
      <c r="EX35" s="208">
        <f t="shared" si="33"/>
        <v>0</v>
      </c>
    </row>
    <row r="36" spans="2:154" ht="30.75" customHeight="1" thickTop="1" thickBot="1">
      <c r="AX36" s="225">
        <f xml:space="preserve"> 11/11*100%</f>
        <v>1</v>
      </c>
      <c r="AY36" s="226"/>
      <c r="AZ36" s="226"/>
      <c r="CL36" s="225">
        <f xml:space="preserve"> 0/6*100%</f>
        <v>0</v>
      </c>
      <c r="CM36" s="226"/>
      <c r="CN36" s="226"/>
    </row>
    <row r="37" spans="2:154" ht="30" customHeight="1" thickBot="1">
      <c r="B37" s="13"/>
      <c r="C37" s="14"/>
      <c r="D37" s="377" t="s">
        <v>143</v>
      </c>
      <c r="E37" s="377"/>
      <c r="F37" s="377"/>
      <c r="G37" s="377"/>
      <c r="H37" s="15"/>
      <c r="I37" s="15"/>
      <c r="J37" s="14"/>
      <c r="K37" s="14"/>
      <c r="L37" s="14"/>
      <c r="M37" s="14"/>
      <c r="N37" s="63">
        <f>SUM(N18:N35)</f>
        <v>0</v>
      </c>
      <c r="O37" s="63"/>
      <c r="P37" s="63"/>
      <c r="Q37" s="14"/>
      <c r="R37" s="14"/>
      <c r="S37" s="14"/>
      <c r="T37" s="14"/>
      <c r="U37" s="14"/>
      <c r="V37" s="14"/>
      <c r="W37" s="14"/>
      <c r="X37" s="63">
        <f>SUM(X18:X35)</f>
        <v>0</v>
      </c>
      <c r="Y37" s="63"/>
      <c r="Z37" s="171"/>
      <c r="AA37" s="14"/>
      <c r="AB37" s="14"/>
      <c r="AC37" s="14"/>
      <c r="AD37" s="14"/>
      <c r="AE37" s="14"/>
      <c r="AF37" s="14"/>
      <c r="AG37" s="14"/>
      <c r="AH37" s="63">
        <f>SUM(AH18:AH35)</f>
        <v>25000</v>
      </c>
      <c r="AI37" s="63"/>
      <c r="AJ37" s="171"/>
      <c r="AK37" s="14"/>
      <c r="AL37" s="14"/>
      <c r="AM37" s="14"/>
      <c r="AN37" s="14"/>
      <c r="AO37" s="14"/>
      <c r="AP37" s="14"/>
      <c r="AQ37" s="14"/>
      <c r="AR37" s="63">
        <f>SUM(AR18:AR35)</f>
        <v>15000</v>
      </c>
      <c r="AS37" s="63"/>
      <c r="AT37" s="171"/>
      <c r="AU37" s="14"/>
      <c r="AV37" s="14"/>
      <c r="AW37" s="14"/>
      <c r="AX37" s="227" t="s">
        <v>308</v>
      </c>
      <c r="AY37" s="276" t="s">
        <v>309</v>
      </c>
      <c r="AZ37" s="276"/>
      <c r="BA37" s="14"/>
      <c r="BB37" s="63">
        <f>SUM(BB18:BB35)</f>
        <v>15000</v>
      </c>
      <c r="BC37" s="63"/>
      <c r="BD37" s="171"/>
      <c r="BE37" s="14"/>
      <c r="BF37" s="14"/>
      <c r="BG37" s="14"/>
      <c r="BH37" s="14"/>
      <c r="BI37" s="14"/>
      <c r="BJ37" s="14"/>
      <c r="BK37" s="14"/>
      <c r="BL37" s="63">
        <f>SUM(BL18:BL35)</f>
        <v>0</v>
      </c>
      <c r="BM37" s="63"/>
      <c r="BN37" s="171"/>
      <c r="BO37" s="14"/>
      <c r="BP37" s="14"/>
      <c r="BQ37" s="14"/>
      <c r="BR37" s="14"/>
      <c r="BS37" s="14"/>
      <c r="BT37" s="14"/>
      <c r="BU37" s="14"/>
      <c r="BV37" s="63">
        <f>SUM(BV18:BV36)</f>
        <v>5000</v>
      </c>
      <c r="BW37" s="63"/>
      <c r="BX37" s="171"/>
      <c r="BY37" s="14"/>
      <c r="BZ37" s="14"/>
      <c r="CA37" s="14"/>
      <c r="CB37" s="14"/>
      <c r="CC37" s="14"/>
      <c r="CD37" s="14"/>
      <c r="CE37" s="14"/>
      <c r="CF37" s="63">
        <f>SUM(CF18:CF35)</f>
        <v>79000</v>
      </c>
      <c r="CG37" s="63"/>
      <c r="CH37" s="171"/>
      <c r="CI37" s="14"/>
      <c r="CJ37" s="14"/>
      <c r="CK37" s="14"/>
      <c r="CL37" s="227" t="s">
        <v>308</v>
      </c>
      <c r="CM37" s="276" t="s">
        <v>309</v>
      </c>
      <c r="CN37" s="276"/>
      <c r="CO37" s="14"/>
      <c r="CP37" s="63">
        <f>SUM(CP18:CP35)</f>
        <v>20000</v>
      </c>
      <c r="CQ37" s="63"/>
      <c r="CR37" s="171"/>
      <c r="CS37" s="14"/>
      <c r="CT37" s="14"/>
      <c r="CU37" s="14"/>
      <c r="CV37" s="14"/>
      <c r="CW37" s="14"/>
      <c r="CX37" s="14"/>
      <c r="CY37" s="14"/>
      <c r="CZ37" s="63">
        <f>SUM(CZ18:CZ35)</f>
        <v>0</v>
      </c>
      <c r="DA37" s="63"/>
      <c r="DB37" s="171"/>
      <c r="DC37" s="14"/>
      <c r="DD37" s="14"/>
      <c r="DE37" s="14"/>
      <c r="DF37" s="14"/>
      <c r="DG37" s="14"/>
      <c r="DH37" s="14"/>
      <c r="DI37" s="14"/>
      <c r="DJ37" s="63">
        <f>SUM(DJ18:DJ35)</f>
        <v>0</v>
      </c>
      <c r="DK37" s="63"/>
      <c r="DL37" s="171"/>
      <c r="DM37" s="14"/>
      <c r="DN37" s="14"/>
      <c r="DO37" s="14"/>
      <c r="DP37" s="14"/>
      <c r="DQ37" s="14"/>
      <c r="DR37" s="14"/>
      <c r="DS37" s="14"/>
      <c r="DT37" s="63">
        <f>SUM(DT18:DT36)</f>
        <v>0</v>
      </c>
      <c r="DU37" s="63"/>
      <c r="DV37" s="171"/>
      <c r="DW37" s="14"/>
      <c r="DX37" s="14"/>
      <c r="DY37" s="14"/>
      <c r="DZ37" s="115">
        <f>N37+X37+AH37+AR37+BB37+BL37+BV37+CF37+CP37+CZ37+DJ37+DT37</f>
        <v>159000</v>
      </c>
      <c r="EA37" s="14"/>
      <c r="EB37" s="63">
        <f>SUM($EB18:$EB35)</f>
        <v>159000</v>
      </c>
      <c r="EC37" s="63">
        <f>SUM($EC18:$EC35)</f>
        <v>0</v>
      </c>
      <c r="ED37" s="63">
        <f>SUM($ED18:$ED35)</f>
        <v>159000</v>
      </c>
      <c r="EE37" s="14"/>
      <c r="EF37" s="14"/>
      <c r="EG37" s="14"/>
      <c r="EH37" s="14"/>
      <c r="EI37" s="139"/>
    </row>
    <row r="39" spans="2:154" ht="22.5" customHeight="1">
      <c r="B39" s="16" t="s">
        <v>144</v>
      </c>
      <c r="C39" s="16"/>
      <c r="D39" s="17"/>
      <c r="E39" s="17"/>
      <c r="F39" s="17"/>
      <c r="G39" s="17"/>
      <c r="H39" s="17"/>
      <c r="I39" s="17"/>
      <c r="J39" s="17"/>
      <c r="K39" s="17"/>
      <c r="L39" s="17"/>
      <c r="M39" s="17"/>
      <c r="N39" s="65"/>
      <c r="O39" s="65"/>
      <c r="P39" s="65"/>
      <c r="Q39" s="93"/>
      <c r="R39" s="93"/>
      <c r="S39" s="93"/>
      <c r="T39" s="94"/>
      <c r="U39" s="94"/>
      <c r="V39" s="94"/>
      <c r="W39" s="95"/>
      <c r="X39" s="96"/>
      <c r="Y39" s="96"/>
      <c r="Z39" s="96"/>
      <c r="AA39" s="99"/>
      <c r="AB39" s="99"/>
      <c r="AC39" s="99"/>
      <c r="AD39" s="95"/>
      <c r="AE39" s="95"/>
      <c r="AF39" s="95"/>
      <c r="AG39" s="95"/>
      <c r="AH39" s="95"/>
      <c r="AI39" s="95"/>
      <c r="AJ39" s="96"/>
      <c r="AK39" s="95"/>
      <c r="AL39" s="95"/>
      <c r="AM39" s="95"/>
      <c r="AN39" s="95"/>
      <c r="AO39" s="95"/>
      <c r="AP39" s="95"/>
      <c r="AQ39" s="95"/>
      <c r="AR39" s="96"/>
      <c r="AS39" s="96"/>
      <c r="AT39" s="96"/>
      <c r="AU39" s="99"/>
      <c r="AV39" s="99"/>
      <c r="AW39" s="99"/>
      <c r="AX39" s="95"/>
      <c r="AY39" s="95"/>
      <c r="AZ39" s="95"/>
      <c r="BA39" s="95"/>
      <c r="BB39" s="96"/>
      <c r="BC39" s="96"/>
      <c r="BD39" s="96"/>
      <c r="BE39" s="99"/>
      <c r="BF39" s="99"/>
      <c r="BG39" s="99"/>
      <c r="BH39" s="95"/>
      <c r="BI39" s="95"/>
      <c r="BJ39" s="95"/>
      <c r="BK39" s="95"/>
      <c r="BL39" s="96"/>
      <c r="BM39" s="96"/>
      <c r="BN39" s="96"/>
      <c r="BO39" s="99"/>
      <c r="BP39" s="99"/>
      <c r="BQ39" s="99"/>
      <c r="BR39" s="95"/>
      <c r="BS39" s="95"/>
      <c r="BT39" s="99"/>
      <c r="BU39" s="99"/>
      <c r="BV39" s="95"/>
      <c r="BW39" s="95"/>
      <c r="BX39" s="95"/>
      <c r="BY39" s="95"/>
      <c r="BZ39" s="95"/>
      <c r="CA39" s="95"/>
      <c r="CB39" s="95"/>
      <c r="CC39" s="96"/>
      <c r="CD39" s="99"/>
      <c r="CE39" s="99"/>
      <c r="CF39" s="95"/>
      <c r="CG39" s="95"/>
      <c r="CH39" s="95"/>
      <c r="CI39" s="95"/>
      <c r="CJ39" s="95"/>
      <c r="CK39" s="95"/>
      <c r="CL39" s="95"/>
      <c r="CM39" s="96"/>
      <c r="CN39" s="99"/>
      <c r="CO39" s="99"/>
      <c r="CP39" s="95"/>
      <c r="CQ39" s="95"/>
      <c r="CR39" s="95"/>
      <c r="CS39" s="95"/>
      <c r="CT39" s="95"/>
      <c r="CU39" s="95"/>
      <c r="CV39" s="95"/>
      <c r="CW39" s="96"/>
      <c r="CX39" s="99"/>
      <c r="CY39" s="99"/>
      <c r="CZ39" s="95"/>
      <c r="DA39" s="95"/>
      <c r="DB39" s="95"/>
      <c r="DC39" s="95"/>
      <c r="DD39" s="95"/>
      <c r="DE39" s="95"/>
      <c r="DF39" s="95"/>
      <c r="DG39" s="96"/>
      <c r="DH39" s="99"/>
      <c r="DI39" s="99"/>
      <c r="DJ39" s="95"/>
      <c r="DK39" s="95"/>
      <c r="DL39" s="95"/>
      <c r="DM39" s="95"/>
      <c r="DN39" s="95"/>
      <c r="DO39" s="95"/>
      <c r="DP39" s="95"/>
      <c r="DQ39" s="96"/>
      <c r="DR39" s="99"/>
      <c r="DS39" s="99"/>
      <c r="DT39" s="95"/>
      <c r="DU39" s="95"/>
      <c r="DV39" s="95"/>
      <c r="DW39" s="95"/>
      <c r="DX39" s="95"/>
      <c r="DY39" s="95"/>
      <c r="DZ39" s="95"/>
    </row>
    <row r="41" spans="2:154">
      <c r="B41" s="18"/>
      <c r="C41" s="19"/>
      <c r="D41" s="19"/>
      <c r="E41" s="19"/>
      <c r="F41" s="19"/>
      <c r="G41" s="19"/>
      <c r="H41" s="19"/>
      <c r="I41" s="19"/>
      <c r="J41" s="19"/>
      <c r="K41" s="66"/>
      <c r="L41" s="66"/>
      <c r="M41" s="67"/>
      <c r="N41" s="67"/>
      <c r="O41" s="67"/>
      <c r="P41" s="67"/>
      <c r="Q41" s="67"/>
      <c r="R41" s="67"/>
      <c r="S41" s="67"/>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40"/>
    </row>
    <row r="42" spans="2:154" ht="27" customHeight="1">
      <c r="B42" s="378" t="s">
        <v>49</v>
      </c>
      <c r="C42" s="379"/>
      <c r="D42" s="379"/>
      <c r="E42" s="379"/>
      <c r="F42" s="379"/>
      <c r="G42" s="379" t="s">
        <v>50</v>
      </c>
      <c r="H42" s="379"/>
      <c r="I42" s="379"/>
      <c r="J42" s="379"/>
      <c r="K42" s="379"/>
      <c r="L42" s="68" t="s">
        <v>145</v>
      </c>
      <c r="M42" s="69"/>
      <c r="N42" s="70"/>
      <c r="O42" s="70"/>
      <c r="P42" s="70"/>
      <c r="Q42" s="97"/>
      <c r="R42" s="97"/>
      <c r="S42" s="97"/>
      <c r="T42" s="97"/>
      <c r="U42" s="97"/>
      <c r="V42" s="69"/>
      <c r="W42" s="70"/>
      <c r="X42" s="69"/>
      <c r="Y42" s="69"/>
      <c r="Z42" s="69"/>
      <c r="AA42" s="97"/>
      <c r="AB42" s="97"/>
      <c r="AC42" s="97"/>
      <c r="AD42" s="97"/>
      <c r="AE42" s="97"/>
      <c r="AF42" s="70"/>
      <c r="AG42" s="69"/>
      <c r="AH42" s="69"/>
      <c r="AI42" s="69"/>
      <c r="AJ42" s="69"/>
      <c r="AK42" s="97"/>
      <c r="AL42" s="97"/>
      <c r="AM42" s="97"/>
      <c r="AN42" s="97"/>
      <c r="AO42" s="97"/>
      <c r="AP42" s="69"/>
      <c r="AQ42" s="69"/>
      <c r="AR42" s="69"/>
      <c r="AS42" s="69"/>
      <c r="AT42" s="69"/>
      <c r="AU42" s="97"/>
      <c r="AV42" s="97"/>
      <c r="AW42" s="97"/>
      <c r="AX42" s="97"/>
      <c r="AY42" s="97"/>
      <c r="AZ42" s="69"/>
      <c r="BA42" s="69"/>
      <c r="BB42" s="69"/>
      <c r="BC42" s="69"/>
      <c r="BD42" s="69"/>
      <c r="BE42" s="97"/>
      <c r="BF42" s="97"/>
      <c r="BG42" s="97"/>
      <c r="BH42" s="97"/>
      <c r="BI42" s="97"/>
      <c r="BJ42" s="69"/>
      <c r="BK42" s="69"/>
      <c r="BL42" s="69"/>
      <c r="BM42" s="69"/>
      <c r="BN42" s="69"/>
      <c r="BO42" s="97"/>
      <c r="BP42" s="97"/>
      <c r="BQ42" s="97"/>
      <c r="BR42" s="97"/>
      <c r="BS42" s="97"/>
      <c r="BT42" s="69"/>
      <c r="BU42" s="69"/>
      <c r="BV42" s="69"/>
      <c r="BW42" s="69"/>
      <c r="BX42" s="69"/>
      <c r="BY42" s="97"/>
      <c r="BZ42" s="97"/>
      <c r="CA42" s="97"/>
      <c r="CB42" s="97"/>
      <c r="CC42" s="97"/>
      <c r="CD42" s="69"/>
      <c r="CE42" s="69"/>
      <c r="CF42" s="69"/>
      <c r="CG42" s="69"/>
      <c r="CH42" s="69"/>
      <c r="CI42" s="97"/>
      <c r="CJ42" s="97"/>
      <c r="CK42" s="97"/>
      <c r="CL42" s="97"/>
      <c r="CM42" s="97"/>
      <c r="CN42" s="69"/>
      <c r="CO42" s="69"/>
      <c r="CP42" s="69"/>
      <c r="CQ42" s="69"/>
      <c r="CR42" s="69"/>
      <c r="CS42" s="97"/>
      <c r="CT42" s="97"/>
      <c r="CU42" s="97"/>
      <c r="CV42" s="97"/>
      <c r="CW42" s="97"/>
      <c r="CX42" s="69"/>
      <c r="CY42" s="69"/>
      <c r="CZ42" s="69"/>
      <c r="DA42" s="69"/>
      <c r="DB42" s="69"/>
      <c r="DC42" s="97"/>
      <c r="DD42" s="97"/>
      <c r="DE42" s="97"/>
      <c r="DF42" s="97"/>
      <c r="DG42" s="97"/>
      <c r="DH42" s="69"/>
      <c r="DI42" s="69"/>
      <c r="DJ42" s="69"/>
      <c r="DK42" s="69"/>
      <c r="DL42" s="69"/>
      <c r="DM42" s="97"/>
      <c r="DN42" s="97"/>
      <c r="DO42" s="97"/>
      <c r="DP42" s="97"/>
      <c r="DQ42" s="97"/>
      <c r="DR42" s="69"/>
      <c r="DS42" s="69"/>
      <c r="DT42" s="69"/>
      <c r="DU42" s="69"/>
      <c r="DV42" s="69"/>
      <c r="DW42" s="97"/>
      <c r="DX42" s="97"/>
      <c r="DY42" s="97"/>
      <c r="DZ42" s="97"/>
      <c r="EA42" s="97"/>
      <c r="EB42" s="69"/>
      <c r="EC42" s="69"/>
      <c r="ED42" s="69"/>
      <c r="EE42" s="69"/>
      <c r="EF42" s="69"/>
      <c r="EG42" s="69"/>
      <c r="EH42" s="69"/>
      <c r="EI42" s="141"/>
    </row>
    <row r="43" spans="2:154">
      <c r="B43" s="20"/>
      <c r="C43" s="454" t="s">
        <v>51</v>
      </c>
      <c r="D43" s="454"/>
      <c r="E43" s="454"/>
      <c r="H43" s="454" t="s">
        <v>52</v>
      </c>
      <c r="I43" s="454"/>
      <c r="J43" s="68"/>
      <c r="K43" s="68"/>
      <c r="L43" s="68"/>
      <c r="M43" s="71"/>
      <c r="N43" s="72"/>
      <c r="O43" s="72"/>
      <c r="P43" s="72"/>
      <c r="Q43" s="341"/>
      <c r="R43" s="341"/>
      <c r="S43" s="341"/>
      <c r="T43" s="341"/>
      <c r="U43" s="341"/>
      <c r="V43" s="69"/>
      <c r="W43" s="69"/>
      <c r="X43" s="69"/>
      <c r="Y43" s="69"/>
      <c r="Z43" s="69"/>
      <c r="AA43" s="341"/>
      <c r="AB43" s="341"/>
      <c r="AC43" s="341"/>
      <c r="AD43" s="341"/>
      <c r="AE43" s="341"/>
      <c r="AF43" s="69"/>
      <c r="AG43" s="69"/>
      <c r="AH43" s="69"/>
      <c r="AI43" s="69"/>
      <c r="AJ43" s="69"/>
      <c r="AK43" s="341"/>
      <c r="AL43" s="341"/>
      <c r="AM43" s="341"/>
      <c r="AN43" s="341"/>
      <c r="AO43" s="341"/>
      <c r="AP43" s="69"/>
      <c r="AQ43" s="69"/>
      <c r="AR43" s="69"/>
      <c r="AS43" s="69"/>
      <c r="AT43" s="69"/>
      <c r="AU43" s="341"/>
      <c r="AV43" s="341"/>
      <c r="AW43" s="341"/>
      <c r="AX43" s="341"/>
      <c r="AY43" s="341"/>
      <c r="AZ43" s="69"/>
      <c r="BA43" s="69"/>
      <c r="BB43" s="69"/>
      <c r="BC43" s="69"/>
      <c r="BD43" s="69"/>
      <c r="BE43" s="341"/>
      <c r="BF43" s="341"/>
      <c r="BG43" s="341"/>
      <c r="BH43" s="341"/>
      <c r="BI43" s="341"/>
      <c r="BJ43" s="69"/>
      <c r="BK43" s="69"/>
      <c r="BL43" s="69"/>
      <c r="BM43" s="69"/>
      <c r="BN43" s="69"/>
      <c r="BO43" s="341"/>
      <c r="BP43" s="341"/>
      <c r="BQ43" s="341"/>
      <c r="BR43" s="341"/>
      <c r="BS43" s="341"/>
      <c r="BT43" s="69"/>
      <c r="BU43" s="69"/>
      <c r="BV43" s="69"/>
      <c r="BW43" s="69"/>
      <c r="BX43" s="69"/>
      <c r="BY43" s="341"/>
      <c r="BZ43" s="341"/>
      <c r="CA43" s="341"/>
      <c r="CB43" s="341"/>
      <c r="CC43" s="341"/>
      <c r="CD43" s="69"/>
      <c r="CE43" s="69"/>
      <c r="CF43" s="69"/>
      <c r="CG43" s="69"/>
      <c r="CH43" s="69"/>
      <c r="CI43" s="341"/>
      <c r="CJ43" s="341"/>
      <c r="CK43" s="341"/>
      <c r="CL43" s="341"/>
      <c r="CM43" s="341"/>
      <c r="CN43" s="69"/>
      <c r="CO43" s="69"/>
      <c r="CP43" s="69"/>
      <c r="CQ43" s="69"/>
      <c r="CR43" s="69"/>
      <c r="CS43" s="341"/>
      <c r="CT43" s="341"/>
      <c r="CU43" s="341"/>
      <c r="CV43" s="341"/>
      <c r="CW43" s="341"/>
      <c r="CX43" s="69"/>
      <c r="CY43" s="69"/>
      <c r="CZ43" s="69"/>
      <c r="DA43" s="69"/>
      <c r="DB43" s="69"/>
      <c r="DC43" s="341"/>
      <c r="DD43" s="341"/>
      <c r="DE43" s="341"/>
      <c r="DF43" s="341"/>
      <c r="DG43" s="341"/>
      <c r="DH43" s="69"/>
      <c r="DI43" s="69"/>
      <c r="DJ43" s="69"/>
      <c r="DK43" s="69"/>
      <c r="DL43" s="69"/>
      <c r="DM43" s="341"/>
      <c r="DN43" s="341"/>
      <c r="DO43" s="341"/>
      <c r="DP43" s="341"/>
      <c r="DQ43" s="341"/>
      <c r="DR43" s="69"/>
      <c r="DS43" s="69"/>
      <c r="DT43" s="69"/>
      <c r="DU43" s="69"/>
      <c r="DV43" s="69"/>
      <c r="DW43" s="341"/>
      <c r="DX43" s="341"/>
      <c r="DY43" s="341"/>
      <c r="DZ43" s="341"/>
      <c r="EA43" s="341"/>
      <c r="EB43" s="69"/>
      <c r="EC43" s="69"/>
      <c r="ED43" s="69"/>
      <c r="EE43" s="69"/>
      <c r="EF43" s="69"/>
      <c r="EG43" s="69"/>
      <c r="EH43" s="69"/>
      <c r="EI43" s="141"/>
    </row>
    <row r="44" spans="2:154" ht="40.5" customHeight="1">
      <c r="B44" s="20"/>
      <c r="C44" s="454"/>
      <c r="D44" s="454"/>
      <c r="E44" s="454"/>
      <c r="F44" s="21"/>
      <c r="G44" s="22"/>
      <c r="H44" s="454"/>
      <c r="I44" s="454"/>
      <c r="J44" s="69"/>
      <c r="K44" s="73"/>
      <c r="L44" s="73"/>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141"/>
    </row>
    <row r="45" spans="2:154" ht="18.75" customHeight="1">
      <c r="B45" s="342"/>
      <c r="C45" s="343"/>
      <c r="D45" s="343"/>
      <c r="E45" s="343"/>
      <c r="F45" s="343"/>
      <c r="G45" s="343"/>
      <c r="H45" s="343"/>
      <c r="I45" s="343"/>
      <c r="J45" s="343"/>
      <c r="K45" s="343"/>
      <c r="L45" s="68" t="s">
        <v>146</v>
      </c>
      <c r="M45" s="69"/>
      <c r="N45" s="70"/>
      <c r="O45" s="70"/>
      <c r="P45" s="70"/>
      <c r="Q45" s="97"/>
      <c r="R45" s="97"/>
      <c r="S45" s="97"/>
      <c r="T45" s="97"/>
      <c r="U45" s="97"/>
      <c r="V45" s="69"/>
      <c r="W45" s="70"/>
      <c r="X45" s="69"/>
      <c r="Y45" s="69"/>
      <c r="Z45" s="69"/>
      <c r="AA45" s="97"/>
      <c r="AB45" s="97"/>
      <c r="AC45" s="97"/>
      <c r="AD45" s="97"/>
      <c r="AE45" s="97"/>
      <c r="AF45" s="70"/>
      <c r="AG45" s="69"/>
      <c r="AH45" s="69"/>
      <c r="AI45" s="69"/>
      <c r="AJ45" s="69"/>
      <c r="AK45" s="97"/>
      <c r="AL45" s="97"/>
      <c r="AM45" s="97"/>
      <c r="AN45" s="97"/>
      <c r="AO45" s="97"/>
      <c r="AP45" s="69"/>
      <c r="AQ45" s="69"/>
      <c r="AR45" s="69"/>
      <c r="AS45" s="69"/>
      <c r="AT45" s="69"/>
      <c r="AU45" s="97"/>
      <c r="AV45" s="97"/>
      <c r="AW45" s="97"/>
      <c r="AX45" s="97"/>
      <c r="AY45" s="97"/>
      <c r="AZ45" s="69"/>
      <c r="BA45" s="69"/>
      <c r="BB45" s="69"/>
      <c r="BC45" s="69"/>
      <c r="BD45" s="69"/>
      <c r="BE45" s="97"/>
      <c r="BF45" s="97"/>
      <c r="BG45" s="97"/>
      <c r="BH45" s="97"/>
      <c r="BI45" s="97"/>
      <c r="BJ45" s="69"/>
      <c r="BK45" s="69"/>
      <c r="BL45" s="69"/>
      <c r="BM45" s="69"/>
      <c r="BN45" s="69"/>
      <c r="BO45" s="97"/>
      <c r="BP45" s="97"/>
      <c r="BQ45" s="97"/>
      <c r="BR45" s="97"/>
      <c r="BS45" s="97"/>
      <c r="BT45" s="69"/>
      <c r="BU45" s="69"/>
      <c r="BV45" s="69"/>
      <c r="BW45" s="69"/>
      <c r="BX45" s="69"/>
      <c r="BY45" s="97"/>
      <c r="BZ45" s="97"/>
      <c r="CA45" s="97"/>
      <c r="CB45" s="97"/>
      <c r="CC45" s="97"/>
      <c r="CD45" s="69"/>
      <c r="CE45" s="69"/>
      <c r="CF45" s="69"/>
      <c r="CG45" s="69"/>
      <c r="CH45" s="69"/>
      <c r="CI45" s="97"/>
      <c r="CJ45" s="97"/>
      <c r="CK45" s="97"/>
      <c r="CL45" s="97"/>
      <c r="CM45" s="97"/>
      <c r="CN45" s="69"/>
      <c r="CO45" s="69"/>
      <c r="CP45" s="69"/>
      <c r="CQ45" s="69"/>
      <c r="CR45" s="69"/>
      <c r="CS45" s="97"/>
      <c r="CT45" s="97"/>
      <c r="CU45" s="97"/>
      <c r="CV45" s="97"/>
      <c r="CW45" s="97"/>
      <c r="CX45" s="69"/>
      <c r="CY45" s="69"/>
      <c r="CZ45" s="69"/>
      <c r="DA45" s="69"/>
      <c r="DB45" s="69"/>
      <c r="DC45" s="97"/>
      <c r="DD45" s="97"/>
      <c r="DE45" s="97"/>
      <c r="DF45" s="97"/>
      <c r="DG45" s="97"/>
      <c r="DH45" s="69"/>
      <c r="DI45" s="69"/>
      <c r="DJ45" s="69"/>
      <c r="DK45" s="69"/>
      <c r="DL45" s="69"/>
      <c r="DM45" s="97"/>
      <c r="DN45" s="97"/>
      <c r="DO45" s="97"/>
      <c r="DP45" s="97"/>
      <c r="DQ45" s="97"/>
      <c r="DR45" s="69"/>
      <c r="DS45" s="69"/>
      <c r="DT45" s="69"/>
      <c r="DU45" s="69"/>
      <c r="DV45" s="69"/>
      <c r="DW45" s="97"/>
      <c r="DX45" s="97"/>
      <c r="DY45" s="97"/>
      <c r="DZ45" s="97"/>
      <c r="EA45" s="97"/>
      <c r="EB45" s="69"/>
      <c r="EC45" s="69"/>
      <c r="ED45" s="69"/>
      <c r="EE45" s="69"/>
      <c r="EF45" s="69"/>
      <c r="EG45" s="69"/>
      <c r="EH45" s="69"/>
      <c r="EI45" s="141"/>
    </row>
    <row r="46" spans="2:154" ht="34.5" customHeight="1">
      <c r="B46" s="344"/>
      <c r="C46" s="345"/>
      <c r="D46" s="345"/>
      <c r="E46" s="345"/>
      <c r="F46" s="345"/>
      <c r="G46" s="345"/>
      <c r="H46" s="345"/>
      <c r="I46" s="345"/>
      <c r="J46" s="345"/>
      <c r="K46" s="345"/>
      <c r="L46" s="74"/>
      <c r="M46" s="75"/>
      <c r="N46" s="75"/>
      <c r="O46" s="75"/>
      <c r="P46" s="75"/>
      <c r="Q46" s="346"/>
      <c r="R46" s="346"/>
      <c r="S46" s="346"/>
      <c r="T46" s="346"/>
      <c r="U46" s="346"/>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142"/>
    </row>
  </sheetData>
  <mergeCells count="210">
    <mergeCell ref="CU12:DC12"/>
    <mergeCell ref="DE12:DM12"/>
    <mergeCell ref="DO12:DW12"/>
    <mergeCell ref="DY12:EF12"/>
    <mergeCell ref="AM3:AU3"/>
    <mergeCell ref="AM4:AU4"/>
    <mergeCell ref="AM5:AU5"/>
    <mergeCell ref="AM6:AU6"/>
    <mergeCell ref="B7:U7"/>
    <mergeCell ref="B8:U8"/>
    <mergeCell ref="J12:U12"/>
    <mergeCell ref="V12:AE12"/>
    <mergeCell ref="AF12:AO12"/>
    <mergeCell ref="AP12:AY12"/>
    <mergeCell ref="EG12:EI12"/>
    <mergeCell ref="L13:S13"/>
    <mergeCell ref="X13:AC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AZ12:BI12"/>
    <mergeCell ref="BJ12:BS12"/>
    <mergeCell ref="BT12:BY12"/>
    <mergeCell ref="CA12:CI12"/>
    <mergeCell ref="CK12:CS12"/>
    <mergeCell ref="N16:P16"/>
    <mergeCell ref="Q16:S16"/>
    <mergeCell ref="X16:Z16"/>
    <mergeCell ref="AA16:AC16"/>
    <mergeCell ref="AH16:AJ16"/>
    <mergeCell ref="AK16:AM16"/>
    <mergeCell ref="AR16:AT16"/>
    <mergeCell ref="AU16:AW16"/>
    <mergeCell ref="BB16:BD16"/>
    <mergeCell ref="AO16:AO17"/>
    <mergeCell ref="AP16:AP17"/>
    <mergeCell ref="AQ16:AQ17"/>
    <mergeCell ref="AX16:AX17"/>
    <mergeCell ref="DJ16:DL16"/>
    <mergeCell ref="DM16:DO16"/>
    <mergeCell ref="DT16:DV16"/>
    <mergeCell ref="DW16:DY16"/>
    <mergeCell ref="E18:G18"/>
    <mergeCell ref="E19:G19"/>
    <mergeCell ref="E20:G20"/>
    <mergeCell ref="H15:H17"/>
    <mergeCell ref="I15:I17"/>
    <mergeCell ref="J16:J17"/>
    <mergeCell ref="K16:K17"/>
    <mergeCell ref="L16:L17"/>
    <mergeCell ref="M16:M17"/>
    <mergeCell ref="T16:T17"/>
    <mergeCell ref="AE16:AE17"/>
    <mergeCell ref="AF16:AF17"/>
    <mergeCell ref="AG16:AG17"/>
    <mergeCell ref="AN16:AN17"/>
    <mergeCell ref="AY16:AY17"/>
    <mergeCell ref="AZ16:AZ17"/>
    <mergeCell ref="BA16:BA17"/>
    <mergeCell ref="BH16:BH17"/>
    <mergeCell ref="BE16:BG16"/>
    <mergeCell ref="BL16:BN16"/>
    <mergeCell ref="E21:G21"/>
    <mergeCell ref="E22:G22"/>
    <mergeCell ref="E23:G23"/>
    <mergeCell ref="E24:G24"/>
    <mergeCell ref="E25:G25"/>
    <mergeCell ref="E26:G26"/>
    <mergeCell ref="D27:G27"/>
    <mergeCell ref="E28:G28"/>
    <mergeCell ref="E29:G29"/>
    <mergeCell ref="E30:G30"/>
    <mergeCell ref="D31:G31"/>
    <mergeCell ref="E32:G32"/>
    <mergeCell ref="E33:G33"/>
    <mergeCell ref="E34:G34"/>
    <mergeCell ref="D35:G35"/>
    <mergeCell ref="D37:G37"/>
    <mergeCell ref="B42:F42"/>
    <mergeCell ref="G42:K42"/>
    <mergeCell ref="Q43:U43"/>
    <mergeCell ref="AA43:AE43"/>
    <mergeCell ref="AK43:AO43"/>
    <mergeCell ref="AU43:AY43"/>
    <mergeCell ref="BE43:BI43"/>
    <mergeCell ref="BO43:BS43"/>
    <mergeCell ref="BY43:CC43"/>
    <mergeCell ref="CI43:CM43"/>
    <mergeCell ref="CS43:CW43"/>
    <mergeCell ref="DC43:DG43"/>
    <mergeCell ref="DM43:DQ43"/>
    <mergeCell ref="DW43:EA43"/>
    <mergeCell ref="B45:F45"/>
    <mergeCell ref="G45:K45"/>
    <mergeCell ref="B46:F46"/>
    <mergeCell ref="G46:K46"/>
    <mergeCell ref="Q46:U46"/>
    <mergeCell ref="B18:B22"/>
    <mergeCell ref="B23:B27"/>
    <mergeCell ref="B28:B31"/>
    <mergeCell ref="B32:B35"/>
    <mergeCell ref="C18:C22"/>
    <mergeCell ref="C23:C27"/>
    <mergeCell ref="C28:C31"/>
    <mergeCell ref="C32:C35"/>
    <mergeCell ref="H18:H22"/>
    <mergeCell ref="H23:H26"/>
    <mergeCell ref="H28:H30"/>
    <mergeCell ref="H32:H34"/>
    <mergeCell ref="I18:I22"/>
    <mergeCell ref="I23:I26"/>
    <mergeCell ref="I28:I30"/>
    <mergeCell ref="I32:I34"/>
    <mergeCell ref="T32:T34"/>
    <mergeCell ref="U16:U17"/>
    <mergeCell ref="V16:V17"/>
    <mergeCell ref="W16:W17"/>
    <mergeCell ref="AD16:AD17"/>
    <mergeCell ref="AD32:AD34"/>
    <mergeCell ref="T18:T19"/>
    <mergeCell ref="AD18:AD19"/>
    <mergeCell ref="AN23:AN26"/>
    <mergeCell ref="AN32:AN34"/>
    <mergeCell ref="AX23:AX26"/>
    <mergeCell ref="AX32:AX34"/>
    <mergeCell ref="AN18:AN19"/>
    <mergeCell ref="AX18:AX19"/>
    <mergeCell ref="AN28:AN29"/>
    <mergeCell ref="BH32:BH34"/>
    <mergeCell ref="BI16:BI17"/>
    <mergeCell ref="BJ16:BJ17"/>
    <mergeCell ref="BK16:BK17"/>
    <mergeCell ref="AY32:AY34"/>
    <mergeCell ref="BR16:BR17"/>
    <mergeCell ref="BR28:BR30"/>
    <mergeCell ref="BR32:BR34"/>
    <mergeCell ref="BS16:BS17"/>
    <mergeCell ref="BO16:BQ16"/>
    <mergeCell ref="BH18:BH19"/>
    <mergeCell ref="BR18:BR19"/>
    <mergeCell ref="CX16:CX17"/>
    <mergeCell ref="CY16:CY17"/>
    <mergeCell ref="BV16:BX16"/>
    <mergeCell ref="BY16:CA16"/>
    <mergeCell ref="CF16:CH16"/>
    <mergeCell ref="CI16:CK16"/>
    <mergeCell ref="CP16:CR16"/>
    <mergeCell ref="CS16:CU16"/>
    <mergeCell ref="BT16:BT17"/>
    <mergeCell ref="BU16:BU17"/>
    <mergeCell ref="CB16:CB17"/>
    <mergeCell ref="CN16:CN17"/>
    <mergeCell ref="CO16:CO17"/>
    <mergeCell ref="CM32:CM34"/>
    <mergeCell ref="CV32:CV34"/>
    <mergeCell ref="CW16:CW17"/>
    <mergeCell ref="DF16:DF17"/>
    <mergeCell ref="DG16:DG17"/>
    <mergeCell ref="DH16:DH17"/>
    <mergeCell ref="DI16:DI17"/>
    <mergeCell ref="CB28:CB30"/>
    <mergeCell ref="CB32:CB34"/>
    <mergeCell ref="CC16:CC17"/>
    <mergeCell ref="CD16:CD17"/>
    <mergeCell ref="CE16:CE17"/>
    <mergeCell ref="CL16:CL17"/>
    <mergeCell ref="CL28:CL30"/>
    <mergeCell ref="CL32:CL34"/>
    <mergeCell ref="CM16:CM17"/>
    <mergeCell ref="CZ16:DB16"/>
    <mergeCell ref="DC16:DE16"/>
    <mergeCell ref="CB18:CB19"/>
    <mergeCell ref="CL18:CL19"/>
    <mergeCell ref="CM37:CN37"/>
    <mergeCell ref="AY37:AZ37"/>
    <mergeCell ref="EE16:EE17"/>
    <mergeCell ref="EF16:EF17"/>
    <mergeCell ref="C43:E44"/>
    <mergeCell ref="H43:I44"/>
    <mergeCell ref="B15:C17"/>
    <mergeCell ref="B12:I13"/>
    <mergeCell ref="B3:F6"/>
    <mergeCell ref="G3:I6"/>
    <mergeCell ref="B10:G11"/>
    <mergeCell ref="J10:EI11"/>
    <mergeCell ref="J3:AL6"/>
    <mergeCell ref="D15:G17"/>
    <mergeCell ref="DP16:DP17"/>
    <mergeCell ref="DQ16:DQ17"/>
    <mergeCell ref="DR16:DR17"/>
    <mergeCell ref="DS16:DS17"/>
    <mergeCell ref="DZ16:DZ17"/>
    <mergeCell ref="EA16:EA17"/>
    <mergeCell ref="EB16:EB17"/>
    <mergeCell ref="EC16:EC17"/>
    <mergeCell ref="ED16:ED17"/>
    <mergeCell ref="CV16:CV17"/>
  </mergeCells>
  <pageMargins left="0.235416666666667" right="0.235416666666667" top="0.21875" bottom="0.20902777777777801" header="0.15902777777777799" footer="0.12916666666666701"/>
  <pageSetup scale="90"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B3:EX43"/>
  <sheetViews>
    <sheetView topLeftCell="C14" zoomScale="85" zoomScaleNormal="85" workbookViewId="0">
      <pane xSplit="13005" ySplit="1575" topLeftCell="BR24" activePane="bottomRight"/>
      <selection activeCell="A7" sqref="A1:XFD1048576"/>
      <selection pane="topRight" activeCell="AP15" sqref="AP15:AY15"/>
      <selection pane="bottomLeft" activeCell="E18" sqref="E18:G21"/>
      <selection pane="bottomRight" activeCell="CJ33" sqref="CJ33"/>
    </sheetView>
  </sheetViews>
  <sheetFormatPr baseColWidth="10" defaultColWidth="11.42578125" defaultRowHeight="15"/>
  <cols>
    <col min="2" max="2" width="9.140625" customWidth="1"/>
    <col min="3" max="3" width="18" customWidth="1"/>
    <col min="4" max="4" width="8.42578125" customWidth="1"/>
    <col min="7" max="7" width="33.42578125" customWidth="1"/>
    <col min="8" max="8" width="18.85546875" customWidth="1"/>
    <col min="9" max="9" width="17.42578125" customWidth="1"/>
    <col min="14" max="16" width="17.42578125" customWidth="1"/>
    <col min="20" max="20" width="26.7109375" customWidth="1"/>
    <col min="24" max="26" width="14.140625" customWidth="1"/>
    <col min="30" max="30" width="27.5703125" customWidth="1"/>
    <col min="34" max="36" width="17.42578125" customWidth="1"/>
    <col min="40" max="40" width="21.5703125" customWidth="1"/>
    <col min="44" max="46" width="17.42578125" customWidth="1"/>
    <col min="50" max="50" width="25.5703125" customWidth="1"/>
    <col min="54" max="56" width="15.85546875" customWidth="1"/>
    <col min="60" max="60" width="19.85546875" customWidth="1"/>
    <col min="64" max="66" width="17.42578125" customWidth="1"/>
    <col min="70" max="70" width="20.140625" customWidth="1"/>
    <col min="74" max="76" width="17.42578125" customWidth="1"/>
    <col min="80" max="80" width="40.42578125" customWidth="1"/>
    <col min="84" max="86" width="15.85546875" customWidth="1"/>
    <col min="90" max="90" width="31.28515625" customWidth="1"/>
    <col min="94" max="96" width="16.42578125" customWidth="1"/>
    <col min="100" max="100" width="17.7109375" customWidth="1"/>
    <col min="104" max="106" width="15.85546875" customWidth="1"/>
    <col min="114" max="116" width="17.28515625" customWidth="1"/>
    <col min="124" max="128" width="14.7109375" customWidth="1"/>
    <col min="130" max="130" width="17.7109375" customWidth="1"/>
    <col min="131" max="131" width="13.28515625" customWidth="1"/>
    <col min="132" max="134" width="27.42578125" customWidth="1"/>
    <col min="135" max="135" width="33" customWidth="1"/>
    <col min="136" max="136" width="22.85546875" customWidth="1"/>
    <col min="137" max="137" width="20.42578125" customWidth="1"/>
    <col min="138" max="138" width="17.85546875" customWidth="1"/>
    <col min="139" max="139" width="21.140625" customWidth="1"/>
  </cols>
  <sheetData>
    <row r="3" spans="2:139" ht="18" customHeight="1">
      <c r="B3" s="293"/>
      <c r="C3" s="294"/>
      <c r="D3" s="294"/>
      <c r="E3" s="294"/>
      <c r="F3" s="295"/>
      <c r="G3" s="306" t="s">
        <v>53</v>
      </c>
      <c r="H3" s="307"/>
      <c r="I3" s="307"/>
      <c r="J3" s="317" t="s">
        <v>3</v>
      </c>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c r="AM3" s="422" t="s">
        <v>54</v>
      </c>
      <c r="AN3" s="423"/>
      <c r="AO3" s="423"/>
      <c r="AP3" s="423"/>
      <c r="AQ3" s="423"/>
      <c r="AR3" s="423"/>
      <c r="AS3" s="423"/>
      <c r="AT3" s="423"/>
      <c r="AU3" s="424"/>
    </row>
    <row r="4" spans="2:139" ht="18" customHeight="1">
      <c r="B4" s="296"/>
      <c r="C4" s="297"/>
      <c r="D4" s="297"/>
      <c r="E4" s="297"/>
      <c r="F4" s="298"/>
      <c r="G4" s="247"/>
      <c r="H4" s="308"/>
      <c r="I4" s="308"/>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425" t="s">
        <v>2</v>
      </c>
      <c r="AN4" s="426"/>
      <c r="AO4" s="426"/>
      <c r="AP4" s="426"/>
      <c r="AQ4" s="426"/>
      <c r="AR4" s="426"/>
      <c r="AS4" s="426"/>
      <c r="AT4" s="426"/>
      <c r="AU4" s="427"/>
    </row>
    <row r="5" spans="2:139" ht="18" customHeight="1">
      <c r="B5" s="296"/>
      <c r="C5" s="297"/>
      <c r="D5" s="297"/>
      <c r="E5" s="297"/>
      <c r="F5" s="298"/>
      <c r="G5" s="247"/>
      <c r="H5" s="308"/>
      <c r="I5" s="308"/>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20"/>
      <c r="AM5" s="425" t="s">
        <v>4</v>
      </c>
      <c r="AN5" s="426"/>
      <c r="AO5" s="426"/>
      <c r="AP5" s="426"/>
      <c r="AQ5" s="426"/>
      <c r="AR5" s="426"/>
      <c r="AS5" s="426"/>
      <c r="AT5" s="426"/>
      <c r="AU5" s="427"/>
    </row>
    <row r="6" spans="2:139" ht="18" customHeight="1">
      <c r="B6" s="299"/>
      <c r="C6" s="300"/>
      <c r="D6" s="300"/>
      <c r="E6" s="300"/>
      <c r="F6" s="301"/>
      <c r="G6" s="309"/>
      <c r="H6" s="310"/>
      <c r="I6" s="31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428" t="s">
        <v>5</v>
      </c>
      <c r="AN6" s="429"/>
      <c r="AO6" s="429"/>
      <c r="AP6" s="429"/>
      <c r="AQ6" s="429"/>
      <c r="AR6" s="429"/>
      <c r="AS6" s="429"/>
      <c r="AT6" s="429"/>
      <c r="AU6" s="430"/>
    </row>
    <row r="7" spans="2:139" ht="24.75" customHeight="1">
      <c r="B7" s="431"/>
      <c r="C7" s="431"/>
      <c r="D7" s="431"/>
      <c r="E7" s="431"/>
      <c r="F7" s="431"/>
      <c r="G7" s="431"/>
      <c r="H7" s="431"/>
      <c r="I7" s="431"/>
      <c r="J7" s="431"/>
      <c r="K7" s="431"/>
      <c r="L7" s="431"/>
      <c r="M7" s="431"/>
      <c r="N7" s="431"/>
      <c r="O7" s="431"/>
      <c r="P7" s="431"/>
      <c r="Q7" s="431"/>
      <c r="R7" s="431"/>
      <c r="S7" s="431"/>
      <c r="T7" s="431"/>
      <c r="U7" s="431"/>
    </row>
    <row r="8" spans="2:139" ht="33" customHeight="1">
      <c r="B8" s="431" t="s">
        <v>194</v>
      </c>
      <c r="C8" s="431"/>
      <c r="D8" s="431"/>
      <c r="E8" s="431"/>
      <c r="F8" s="431"/>
      <c r="G8" s="431"/>
      <c r="H8" s="431"/>
      <c r="I8" s="431"/>
      <c r="J8" s="431"/>
      <c r="K8" s="431"/>
      <c r="L8" s="431"/>
      <c r="M8" s="431"/>
      <c r="N8" s="431"/>
      <c r="O8" s="431"/>
      <c r="P8" s="431"/>
      <c r="Q8" s="431"/>
      <c r="R8" s="431"/>
      <c r="S8" s="431"/>
      <c r="T8" s="431"/>
      <c r="U8" s="431"/>
    </row>
    <row r="9" spans="2:139" ht="17.25" customHeight="1"/>
    <row r="10" spans="2:139" ht="15" customHeight="1">
      <c r="B10" s="302" t="s">
        <v>56</v>
      </c>
      <c r="C10" s="303"/>
      <c r="D10" s="303"/>
      <c r="E10" s="303"/>
      <c r="F10" s="303"/>
      <c r="G10" s="303"/>
      <c r="H10" s="2"/>
      <c r="I10" s="2"/>
      <c r="J10" s="311" t="s">
        <v>57</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3"/>
    </row>
    <row r="11" spans="2:139" ht="26.25" customHeight="1">
      <c r="B11" s="304"/>
      <c r="C11" s="305"/>
      <c r="D11" s="305"/>
      <c r="E11" s="305"/>
      <c r="F11" s="305"/>
      <c r="G11" s="305"/>
      <c r="H11" s="3"/>
      <c r="I11" s="3"/>
      <c r="J11" s="314"/>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6"/>
    </row>
    <row r="12" spans="2:139" ht="27" customHeight="1">
      <c r="B12" s="323" t="s">
        <v>195</v>
      </c>
      <c r="C12" s="324"/>
      <c r="D12" s="324"/>
      <c r="E12" s="324"/>
      <c r="F12" s="324"/>
      <c r="G12" s="324"/>
      <c r="H12" s="324"/>
      <c r="I12" s="324"/>
      <c r="J12" s="432" t="s">
        <v>59</v>
      </c>
      <c r="K12" s="406"/>
      <c r="L12" s="406"/>
      <c r="M12" s="406"/>
      <c r="N12" s="406"/>
      <c r="O12" s="406"/>
      <c r="P12" s="406"/>
      <c r="Q12" s="406"/>
      <c r="R12" s="406"/>
      <c r="S12" s="406"/>
      <c r="T12" s="406"/>
      <c r="U12" s="433"/>
      <c r="V12" s="405" t="s">
        <v>60</v>
      </c>
      <c r="W12" s="406"/>
      <c r="X12" s="406"/>
      <c r="Y12" s="406"/>
      <c r="Z12" s="406"/>
      <c r="AA12" s="406"/>
      <c r="AB12" s="406"/>
      <c r="AC12" s="406"/>
      <c r="AD12" s="406"/>
      <c r="AE12" s="433"/>
      <c r="AF12" s="405" t="s">
        <v>61</v>
      </c>
      <c r="AG12" s="406"/>
      <c r="AH12" s="406"/>
      <c r="AI12" s="406"/>
      <c r="AJ12" s="406"/>
      <c r="AK12" s="406"/>
      <c r="AL12" s="406"/>
      <c r="AM12" s="406"/>
      <c r="AN12" s="406"/>
      <c r="AO12" s="433"/>
      <c r="AP12" s="405"/>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23"/>
      <c r="CA12" s="406"/>
      <c r="CB12" s="406"/>
      <c r="CC12" s="406"/>
      <c r="CD12" s="406"/>
      <c r="CE12" s="406"/>
      <c r="CF12" s="406"/>
      <c r="CG12" s="406"/>
      <c r="CH12" s="406"/>
      <c r="CI12" s="406"/>
      <c r="CJ12" s="23"/>
      <c r="CK12" s="406"/>
      <c r="CL12" s="406"/>
      <c r="CM12" s="406"/>
      <c r="CN12" s="406"/>
      <c r="CO12" s="406"/>
      <c r="CP12" s="406"/>
      <c r="CQ12" s="406"/>
      <c r="CR12" s="406"/>
      <c r="CS12" s="406"/>
      <c r="CT12" s="23"/>
      <c r="CU12" s="406"/>
      <c r="CV12" s="406"/>
      <c r="CW12" s="406"/>
      <c r="CX12" s="406"/>
      <c r="CY12" s="406"/>
      <c r="CZ12" s="406"/>
      <c r="DA12" s="406"/>
      <c r="DB12" s="406"/>
      <c r="DC12" s="406"/>
      <c r="DD12" s="23"/>
      <c r="DE12" s="406"/>
      <c r="DF12" s="406"/>
      <c r="DG12" s="406"/>
      <c r="DH12" s="406"/>
      <c r="DI12" s="406"/>
      <c r="DJ12" s="406"/>
      <c r="DK12" s="406"/>
      <c r="DL12" s="406"/>
      <c r="DM12" s="406"/>
      <c r="DN12" s="23"/>
      <c r="DO12" s="406"/>
      <c r="DP12" s="406"/>
      <c r="DQ12" s="406"/>
      <c r="DR12" s="406"/>
      <c r="DS12" s="406"/>
      <c r="DT12" s="406"/>
      <c r="DU12" s="406"/>
      <c r="DV12" s="406"/>
      <c r="DW12" s="406"/>
      <c r="DX12" s="23"/>
      <c r="DY12" s="406"/>
      <c r="DZ12" s="406"/>
      <c r="EA12" s="406"/>
      <c r="EB12" s="406"/>
      <c r="EC12" s="406"/>
      <c r="ED12" s="406"/>
      <c r="EE12" s="406"/>
      <c r="EF12" s="406"/>
      <c r="EG12" s="405" t="s">
        <v>62</v>
      </c>
      <c r="EH12" s="406"/>
      <c r="EI12" s="407"/>
    </row>
    <row r="13" spans="2:139" ht="57.75" customHeight="1">
      <c r="B13" s="325"/>
      <c r="C13" s="326"/>
      <c r="D13" s="326"/>
      <c r="E13" s="326"/>
      <c r="F13" s="326"/>
      <c r="G13" s="326"/>
      <c r="H13" s="326"/>
      <c r="I13" s="326"/>
      <c r="J13" s="24"/>
      <c r="K13" s="25"/>
      <c r="L13" s="408" t="s">
        <v>63</v>
      </c>
      <c r="M13" s="408"/>
      <c r="N13" s="408"/>
      <c r="O13" s="408"/>
      <c r="P13" s="408"/>
      <c r="Q13" s="408"/>
      <c r="R13" s="408"/>
      <c r="S13" s="408"/>
      <c r="T13" s="25"/>
      <c r="U13" s="76"/>
      <c r="V13" s="77"/>
      <c r="W13" s="408" t="s">
        <v>64</v>
      </c>
      <c r="X13" s="408"/>
      <c r="Y13" s="408"/>
      <c r="Z13" s="408"/>
      <c r="AA13" s="408"/>
      <c r="AB13" s="408"/>
      <c r="AC13" s="25"/>
      <c r="AD13" s="25"/>
      <c r="AE13" s="76"/>
      <c r="AF13" s="25"/>
      <c r="AG13" s="25"/>
      <c r="AH13" s="25"/>
      <c r="AI13" s="25"/>
      <c r="AJ13" s="25"/>
      <c r="AK13" s="25"/>
      <c r="AL13" s="25"/>
      <c r="AM13" s="25"/>
      <c r="AN13" s="25"/>
      <c r="AO13" s="7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77"/>
      <c r="EH13" s="25"/>
      <c r="EI13" s="116"/>
    </row>
    <row r="14" spans="2:139" ht="9.75" customHeight="1"/>
    <row r="15" spans="2:139" ht="28.5" customHeight="1">
      <c r="B15" s="287" t="s">
        <v>65</v>
      </c>
      <c r="C15" s="288"/>
      <c r="D15" s="281" t="s">
        <v>66</v>
      </c>
      <c r="E15" s="282"/>
      <c r="F15" s="282"/>
      <c r="G15" s="282"/>
      <c r="H15" s="394" t="s">
        <v>67</v>
      </c>
      <c r="I15" s="397" t="s">
        <v>68</v>
      </c>
      <c r="J15" s="409" t="s">
        <v>69</v>
      </c>
      <c r="K15" s="410"/>
      <c r="L15" s="411" t="s">
        <v>70</v>
      </c>
      <c r="M15" s="412"/>
      <c r="N15" s="412"/>
      <c r="O15" s="412"/>
      <c r="P15" s="412"/>
      <c r="Q15" s="412"/>
      <c r="R15" s="412"/>
      <c r="S15" s="412"/>
      <c r="T15" s="412"/>
      <c r="U15" s="413"/>
      <c r="V15" s="414" t="s">
        <v>71</v>
      </c>
      <c r="W15" s="412"/>
      <c r="X15" s="412"/>
      <c r="Y15" s="412"/>
      <c r="Z15" s="412"/>
      <c r="AA15" s="412"/>
      <c r="AB15" s="412"/>
      <c r="AC15" s="412"/>
      <c r="AD15" s="412"/>
      <c r="AE15" s="415"/>
      <c r="AF15" s="411" t="s">
        <v>72</v>
      </c>
      <c r="AG15" s="412"/>
      <c r="AH15" s="412"/>
      <c r="AI15" s="412"/>
      <c r="AJ15" s="412"/>
      <c r="AK15" s="412"/>
      <c r="AL15" s="412"/>
      <c r="AM15" s="412"/>
      <c r="AN15" s="412"/>
      <c r="AO15" s="413"/>
      <c r="AP15" s="414" t="s">
        <v>73</v>
      </c>
      <c r="AQ15" s="412"/>
      <c r="AR15" s="412"/>
      <c r="AS15" s="412"/>
      <c r="AT15" s="412"/>
      <c r="AU15" s="412"/>
      <c r="AV15" s="412"/>
      <c r="AW15" s="412"/>
      <c r="AX15" s="412"/>
      <c r="AY15" s="415"/>
      <c r="AZ15" s="411" t="s">
        <v>74</v>
      </c>
      <c r="BA15" s="412"/>
      <c r="BB15" s="412"/>
      <c r="BC15" s="412"/>
      <c r="BD15" s="412"/>
      <c r="BE15" s="412"/>
      <c r="BF15" s="412"/>
      <c r="BG15" s="412"/>
      <c r="BH15" s="412"/>
      <c r="BI15" s="413"/>
      <c r="BJ15" s="414" t="s">
        <v>75</v>
      </c>
      <c r="BK15" s="412"/>
      <c r="BL15" s="412"/>
      <c r="BM15" s="412"/>
      <c r="BN15" s="412"/>
      <c r="BO15" s="412"/>
      <c r="BP15" s="412"/>
      <c r="BQ15" s="412"/>
      <c r="BR15" s="412"/>
      <c r="BS15" s="415"/>
      <c r="BT15" s="411" t="s">
        <v>76</v>
      </c>
      <c r="BU15" s="412"/>
      <c r="BV15" s="412"/>
      <c r="BW15" s="412"/>
      <c r="BX15" s="412"/>
      <c r="BY15" s="412"/>
      <c r="BZ15" s="412"/>
      <c r="CA15" s="412"/>
      <c r="CB15" s="412"/>
      <c r="CC15" s="413"/>
      <c r="CD15" s="411" t="s">
        <v>77</v>
      </c>
      <c r="CE15" s="412"/>
      <c r="CF15" s="412"/>
      <c r="CG15" s="412"/>
      <c r="CH15" s="412"/>
      <c r="CI15" s="412"/>
      <c r="CJ15" s="412"/>
      <c r="CK15" s="412"/>
      <c r="CL15" s="412"/>
      <c r="CM15" s="413"/>
      <c r="CN15" s="414" t="s">
        <v>78</v>
      </c>
      <c r="CO15" s="412"/>
      <c r="CP15" s="412"/>
      <c r="CQ15" s="412"/>
      <c r="CR15" s="412"/>
      <c r="CS15" s="412"/>
      <c r="CT15" s="412"/>
      <c r="CU15" s="412"/>
      <c r="CV15" s="412"/>
      <c r="CW15" s="415"/>
      <c r="CX15" s="411" t="s">
        <v>79</v>
      </c>
      <c r="CY15" s="412"/>
      <c r="CZ15" s="412"/>
      <c r="DA15" s="412"/>
      <c r="DB15" s="412"/>
      <c r="DC15" s="412"/>
      <c r="DD15" s="412"/>
      <c r="DE15" s="412"/>
      <c r="DF15" s="412"/>
      <c r="DG15" s="413"/>
      <c r="DH15" s="414" t="s">
        <v>80</v>
      </c>
      <c r="DI15" s="412"/>
      <c r="DJ15" s="412"/>
      <c r="DK15" s="412"/>
      <c r="DL15" s="412"/>
      <c r="DM15" s="412"/>
      <c r="DN15" s="412"/>
      <c r="DO15" s="412"/>
      <c r="DP15" s="412"/>
      <c r="DQ15" s="415"/>
      <c r="DR15" s="411" t="s">
        <v>81</v>
      </c>
      <c r="DS15" s="412"/>
      <c r="DT15" s="412"/>
      <c r="DU15" s="412"/>
      <c r="DV15" s="412"/>
      <c r="DW15" s="412"/>
      <c r="DX15" s="412"/>
      <c r="DY15" s="412"/>
      <c r="DZ15" s="412"/>
      <c r="EA15" s="415"/>
      <c r="EB15" s="416" t="s">
        <v>82</v>
      </c>
      <c r="EC15" s="417"/>
      <c r="ED15" s="418"/>
      <c r="EE15" s="419" t="s">
        <v>37</v>
      </c>
      <c r="EF15" s="282"/>
      <c r="EG15" s="117" t="s">
        <v>83</v>
      </c>
      <c r="EH15" s="420" t="s">
        <v>84</v>
      </c>
      <c r="EI15" s="421"/>
    </row>
    <row r="16" spans="2:139" ht="17.25" customHeight="1">
      <c r="B16" s="289"/>
      <c r="C16" s="290"/>
      <c r="D16" s="283"/>
      <c r="E16" s="284"/>
      <c r="F16" s="284"/>
      <c r="G16" s="284"/>
      <c r="H16" s="395"/>
      <c r="I16" s="398"/>
      <c r="J16" s="400" t="s">
        <v>85</v>
      </c>
      <c r="K16" s="402" t="s">
        <v>86</v>
      </c>
      <c r="L16" s="331" t="s">
        <v>87</v>
      </c>
      <c r="M16" s="333" t="s">
        <v>88</v>
      </c>
      <c r="N16" s="329" t="s">
        <v>37</v>
      </c>
      <c r="O16" s="385"/>
      <c r="P16" s="386"/>
      <c r="Q16" s="390" t="s">
        <v>89</v>
      </c>
      <c r="R16" s="390"/>
      <c r="S16" s="390"/>
      <c r="T16" s="327" t="s">
        <v>90</v>
      </c>
      <c r="U16" s="337" t="s">
        <v>91</v>
      </c>
      <c r="V16" s="386" t="s">
        <v>87</v>
      </c>
      <c r="W16" s="327" t="s">
        <v>88</v>
      </c>
      <c r="X16" s="329" t="s">
        <v>37</v>
      </c>
      <c r="Y16" s="385"/>
      <c r="Z16" s="386"/>
      <c r="AA16" s="390" t="s">
        <v>89</v>
      </c>
      <c r="AB16" s="390"/>
      <c r="AC16" s="390"/>
      <c r="AD16" s="327" t="s">
        <v>90</v>
      </c>
      <c r="AE16" s="329" t="s">
        <v>91</v>
      </c>
      <c r="AF16" s="331" t="s">
        <v>87</v>
      </c>
      <c r="AG16" s="333" t="s">
        <v>88</v>
      </c>
      <c r="AH16" s="329" t="s">
        <v>37</v>
      </c>
      <c r="AI16" s="385"/>
      <c r="AJ16" s="386"/>
      <c r="AK16" s="390" t="s">
        <v>89</v>
      </c>
      <c r="AL16" s="390"/>
      <c r="AM16" s="390"/>
      <c r="AN16" s="327" t="s">
        <v>90</v>
      </c>
      <c r="AO16" s="337" t="s">
        <v>91</v>
      </c>
      <c r="AP16" s="339" t="s">
        <v>87</v>
      </c>
      <c r="AQ16" s="333" t="s">
        <v>88</v>
      </c>
      <c r="AR16" s="329" t="s">
        <v>37</v>
      </c>
      <c r="AS16" s="385"/>
      <c r="AT16" s="386"/>
      <c r="AU16" s="390" t="s">
        <v>89</v>
      </c>
      <c r="AV16" s="390"/>
      <c r="AW16" s="390"/>
      <c r="AX16" s="327" t="s">
        <v>90</v>
      </c>
      <c r="AY16" s="329" t="s">
        <v>91</v>
      </c>
      <c r="AZ16" s="331" t="s">
        <v>87</v>
      </c>
      <c r="BA16" s="333" t="s">
        <v>88</v>
      </c>
      <c r="BB16" s="329" t="s">
        <v>37</v>
      </c>
      <c r="BC16" s="385"/>
      <c r="BD16" s="386"/>
      <c r="BE16" s="390" t="s">
        <v>89</v>
      </c>
      <c r="BF16" s="390"/>
      <c r="BG16" s="390"/>
      <c r="BH16" s="327" t="s">
        <v>90</v>
      </c>
      <c r="BI16" s="337" t="s">
        <v>91</v>
      </c>
      <c r="BJ16" s="339" t="s">
        <v>87</v>
      </c>
      <c r="BK16" s="333" t="s">
        <v>88</v>
      </c>
      <c r="BL16" s="329" t="s">
        <v>37</v>
      </c>
      <c r="BM16" s="385"/>
      <c r="BN16" s="386"/>
      <c r="BO16" s="390" t="s">
        <v>89</v>
      </c>
      <c r="BP16" s="390"/>
      <c r="BQ16" s="390"/>
      <c r="BR16" s="327" t="s">
        <v>90</v>
      </c>
      <c r="BS16" s="329" t="s">
        <v>91</v>
      </c>
      <c r="BT16" s="331" t="s">
        <v>87</v>
      </c>
      <c r="BU16" s="333" t="s">
        <v>88</v>
      </c>
      <c r="BV16" s="329" t="s">
        <v>37</v>
      </c>
      <c r="BW16" s="385"/>
      <c r="BX16" s="386"/>
      <c r="BY16" s="390" t="s">
        <v>89</v>
      </c>
      <c r="BZ16" s="390"/>
      <c r="CA16" s="390"/>
      <c r="CB16" s="327" t="s">
        <v>90</v>
      </c>
      <c r="CC16" s="337" t="s">
        <v>91</v>
      </c>
      <c r="CD16" s="331" t="s">
        <v>87</v>
      </c>
      <c r="CE16" s="333" t="s">
        <v>88</v>
      </c>
      <c r="CF16" s="329" t="s">
        <v>37</v>
      </c>
      <c r="CG16" s="385"/>
      <c r="CH16" s="386"/>
      <c r="CI16" s="390" t="s">
        <v>89</v>
      </c>
      <c r="CJ16" s="390"/>
      <c r="CK16" s="390"/>
      <c r="CL16" s="327" t="s">
        <v>90</v>
      </c>
      <c r="CM16" s="337" t="s">
        <v>91</v>
      </c>
      <c r="CN16" s="339" t="s">
        <v>87</v>
      </c>
      <c r="CO16" s="333" t="s">
        <v>88</v>
      </c>
      <c r="CP16" s="329" t="s">
        <v>37</v>
      </c>
      <c r="CQ16" s="385"/>
      <c r="CR16" s="386"/>
      <c r="CS16" s="390" t="s">
        <v>89</v>
      </c>
      <c r="CT16" s="390"/>
      <c r="CU16" s="390"/>
      <c r="CV16" s="327" t="s">
        <v>90</v>
      </c>
      <c r="CW16" s="329" t="s">
        <v>91</v>
      </c>
      <c r="CX16" s="331" t="s">
        <v>87</v>
      </c>
      <c r="CY16" s="333" t="s">
        <v>88</v>
      </c>
      <c r="CZ16" s="329" t="s">
        <v>37</v>
      </c>
      <c r="DA16" s="385"/>
      <c r="DB16" s="386"/>
      <c r="DC16" s="387" t="s">
        <v>89</v>
      </c>
      <c r="DD16" s="388"/>
      <c r="DE16" s="389"/>
      <c r="DF16" s="327" t="s">
        <v>90</v>
      </c>
      <c r="DG16" s="337" t="s">
        <v>91</v>
      </c>
      <c r="DH16" s="339" t="s">
        <v>87</v>
      </c>
      <c r="DI16" s="333" t="s">
        <v>88</v>
      </c>
      <c r="DJ16" s="329" t="s">
        <v>37</v>
      </c>
      <c r="DK16" s="385"/>
      <c r="DL16" s="386"/>
      <c r="DM16" s="390" t="s">
        <v>89</v>
      </c>
      <c r="DN16" s="390"/>
      <c r="DO16" s="390"/>
      <c r="DP16" s="327" t="s">
        <v>90</v>
      </c>
      <c r="DQ16" s="329" t="s">
        <v>91</v>
      </c>
      <c r="DR16" s="331" t="s">
        <v>87</v>
      </c>
      <c r="DS16" s="333" t="s">
        <v>88</v>
      </c>
      <c r="DT16" s="329" t="s">
        <v>37</v>
      </c>
      <c r="DU16" s="385"/>
      <c r="DV16" s="386"/>
      <c r="DW16" s="390" t="s">
        <v>89</v>
      </c>
      <c r="DX16" s="390"/>
      <c r="DY16" s="390"/>
      <c r="DZ16" s="327" t="s">
        <v>90</v>
      </c>
      <c r="EA16" s="329" t="s">
        <v>91</v>
      </c>
      <c r="EB16" s="335" t="s">
        <v>92</v>
      </c>
      <c r="EC16" s="336" t="s">
        <v>93</v>
      </c>
      <c r="ED16" s="336" t="s">
        <v>94</v>
      </c>
      <c r="EE16" s="277" t="s">
        <v>95</v>
      </c>
      <c r="EF16" s="279" t="s">
        <v>96</v>
      </c>
      <c r="EG16" s="118" t="s">
        <v>97</v>
      </c>
      <c r="EH16" s="119" t="s">
        <v>98</v>
      </c>
      <c r="EI16" s="120" t="s">
        <v>99</v>
      </c>
    </row>
    <row r="17" spans="2:154" ht="22.5">
      <c r="B17" s="291"/>
      <c r="C17" s="292"/>
      <c r="D17" s="285"/>
      <c r="E17" s="286"/>
      <c r="F17" s="286"/>
      <c r="G17" s="286"/>
      <c r="H17" s="396"/>
      <c r="I17" s="399"/>
      <c r="J17" s="401"/>
      <c r="K17" s="403"/>
      <c r="L17" s="332"/>
      <c r="M17" s="334"/>
      <c r="N17" s="26" t="s">
        <v>92</v>
      </c>
      <c r="O17" s="26" t="s">
        <v>93</v>
      </c>
      <c r="P17" s="26" t="s">
        <v>100</v>
      </c>
      <c r="Q17" s="78" t="s">
        <v>88</v>
      </c>
      <c r="R17" s="78" t="s">
        <v>101</v>
      </c>
      <c r="S17" s="78" t="s">
        <v>102</v>
      </c>
      <c r="T17" s="328"/>
      <c r="U17" s="338"/>
      <c r="V17" s="404"/>
      <c r="W17" s="328"/>
      <c r="X17" s="26" t="s">
        <v>92</v>
      </c>
      <c r="Y17" s="26" t="s">
        <v>93</v>
      </c>
      <c r="Z17" s="26" t="s">
        <v>100</v>
      </c>
      <c r="AA17" s="26" t="s">
        <v>88</v>
      </c>
      <c r="AB17" s="26" t="s">
        <v>101</v>
      </c>
      <c r="AC17" s="26" t="s">
        <v>102</v>
      </c>
      <c r="AD17" s="328"/>
      <c r="AE17" s="330"/>
      <c r="AF17" s="332"/>
      <c r="AG17" s="334"/>
      <c r="AH17" s="26" t="s">
        <v>92</v>
      </c>
      <c r="AI17" s="26" t="s">
        <v>93</v>
      </c>
      <c r="AJ17" s="26" t="s">
        <v>100</v>
      </c>
      <c r="AK17" s="78" t="s">
        <v>88</v>
      </c>
      <c r="AL17" s="78" t="s">
        <v>101</v>
      </c>
      <c r="AM17" s="78" t="s">
        <v>102</v>
      </c>
      <c r="AN17" s="328"/>
      <c r="AO17" s="338"/>
      <c r="AP17" s="340"/>
      <c r="AQ17" s="334"/>
      <c r="AR17" s="26" t="s">
        <v>92</v>
      </c>
      <c r="AS17" s="26" t="s">
        <v>93</v>
      </c>
      <c r="AT17" s="26" t="s">
        <v>100</v>
      </c>
      <c r="AU17" s="78" t="s">
        <v>88</v>
      </c>
      <c r="AV17" s="78" t="s">
        <v>101</v>
      </c>
      <c r="AW17" s="78" t="s">
        <v>102</v>
      </c>
      <c r="AX17" s="328"/>
      <c r="AY17" s="330"/>
      <c r="AZ17" s="332"/>
      <c r="BA17" s="334"/>
      <c r="BB17" s="26" t="s">
        <v>92</v>
      </c>
      <c r="BC17" s="26" t="s">
        <v>93</v>
      </c>
      <c r="BD17" s="26" t="s">
        <v>100</v>
      </c>
      <c r="BE17" s="78" t="s">
        <v>88</v>
      </c>
      <c r="BF17" s="78" t="s">
        <v>101</v>
      </c>
      <c r="BG17" s="78" t="s">
        <v>102</v>
      </c>
      <c r="BH17" s="328"/>
      <c r="BI17" s="338"/>
      <c r="BJ17" s="340"/>
      <c r="BK17" s="334"/>
      <c r="BL17" s="26" t="s">
        <v>92</v>
      </c>
      <c r="BM17" s="26" t="s">
        <v>93</v>
      </c>
      <c r="BN17" s="26" t="s">
        <v>100</v>
      </c>
      <c r="BO17" s="78" t="s">
        <v>88</v>
      </c>
      <c r="BP17" s="78" t="s">
        <v>101</v>
      </c>
      <c r="BQ17" s="78" t="s">
        <v>102</v>
      </c>
      <c r="BR17" s="328"/>
      <c r="BS17" s="330"/>
      <c r="BT17" s="332"/>
      <c r="BU17" s="334"/>
      <c r="BV17" s="26" t="s">
        <v>92</v>
      </c>
      <c r="BW17" s="26" t="s">
        <v>93</v>
      </c>
      <c r="BX17" s="26" t="s">
        <v>100</v>
      </c>
      <c r="BY17" s="78" t="s">
        <v>88</v>
      </c>
      <c r="BZ17" s="78" t="s">
        <v>101</v>
      </c>
      <c r="CA17" s="78" t="s">
        <v>102</v>
      </c>
      <c r="CB17" s="328"/>
      <c r="CC17" s="338"/>
      <c r="CD17" s="332"/>
      <c r="CE17" s="334"/>
      <c r="CF17" s="26" t="s">
        <v>92</v>
      </c>
      <c r="CG17" s="26" t="s">
        <v>93</v>
      </c>
      <c r="CH17" s="26" t="s">
        <v>100</v>
      </c>
      <c r="CI17" s="78" t="s">
        <v>88</v>
      </c>
      <c r="CJ17" s="78" t="s">
        <v>101</v>
      </c>
      <c r="CK17" s="78" t="s">
        <v>102</v>
      </c>
      <c r="CL17" s="328"/>
      <c r="CM17" s="338"/>
      <c r="CN17" s="340"/>
      <c r="CO17" s="334"/>
      <c r="CP17" s="26" t="s">
        <v>92</v>
      </c>
      <c r="CQ17" s="26" t="s">
        <v>93</v>
      </c>
      <c r="CR17" s="26" t="s">
        <v>100</v>
      </c>
      <c r="CS17" s="78" t="s">
        <v>88</v>
      </c>
      <c r="CT17" s="78" t="s">
        <v>101</v>
      </c>
      <c r="CU17" s="78" t="s">
        <v>102</v>
      </c>
      <c r="CV17" s="328"/>
      <c r="CW17" s="330"/>
      <c r="CX17" s="332"/>
      <c r="CY17" s="334"/>
      <c r="CZ17" s="26" t="s">
        <v>92</v>
      </c>
      <c r="DA17" s="26" t="s">
        <v>93</v>
      </c>
      <c r="DB17" s="26" t="s">
        <v>100</v>
      </c>
      <c r="DC17" s="78" t="s">
        <v>88</v>
      </c>
      <c r="DD17" s="78" t="s">
        <v>101</v>
      </c>
      <c r="DE17" s="78" t="s">
        <v>102</v>
      </c>
      <c r="DF17" s="328"/>
      <c r="DG17" s="338"/>
      <c r="DH17" s="340"/>
      <c r="DI17" s="334"/>
      <c r="DJ17" s="26" t="s">
        <v>92</v>
      </c>
      <c r="DK17" s="26" t="s">
        <v>93</v>
      </c>
      <c r="DL17" s="26" t="s">
        <v>100</v>
      </c>
      <c r="DM17" s="78" t="s">
        <v>88</v>
      </c>
      <c r="DN17" s="78" t="s">
        <v>101</v>
      </c>
      <c r="DO17" s="78" t="s">
        <v>102</v>
      </c>
      <c r="DP17" s="328"/>
      <c r="DQ17" s="330"/>
      <c r="DR17" s="332"/>
      <c r="DS17" s="334"/>
      <c r="DT17" s="26" t="s">
        <v>92</v>
      </c>
      <c r="DU17" s="26" t="s">
        <v>93</v>
      </c>
      <c r="DV17" s="26" t="s">
        <v>100</v>
      </c>
      <c r="DW17" s="78" t="s">
        <v>88</v>
      </c>
      <c r="DX17" s="78" t="s">
        <v>101</v>
      </c>
      <c r="DY17" s="78" t="s">
        <v>102</v>
      </c>
      <c r="DZ17" s="328"/>
      <c r="EA17" s="330"/>
      <c r="EB17" s="467"/>
      <c r="EC17" s="468"/>
      <c r="ED17" s="468"/>
      <c r="EE17" s="277"/>
      <c r="EF17" s="280"/>
      <c r="EG17" s="121" t="s">
        <v>103</v>
      </c>
      <c r="EH17" s="122" t="s">
        <v>104</v>
      </c>
      <c r="EI17" s="123" t="s">
        <v>104</v>
      </c>
      <c r="EJ17" s="124" t="s">
        <v>105</v>
      </c>
      <c r="EK17" s="124" t="s">
        <v>95</v>
      </c>
      <c r="EL17" s="124" t="s">
        <v>106</v>
      </c>
      <c r="EM17" s="124" t="s">
        <v>107</v>
      </c>
      <c r="EN17" s="124" t="s">
        <v>108</v>
      </c>
      <c r="EO17" s="124" t="s">
        <v>109</v>
      </c>
      <c r="EP17" s="124" t="s">
        <v>110</v>
      </c>
      <c r="EQ17" s="124" t="s">
        <v>111</v>
      </c>
      <c r="ER17" s="124" t="s">
        <v>112</v>
      </c>
      <c r="ES17" s="124" t="s">
        <v>113</v>
      </c>
      <c r="ET17" s="124" t="s">
        <v>114</v>
      </c>
      <c r="EU17" s="124" t="s">
        <v>115</v>
      </c>
      <c r="EV17" s="124" t="s">
        <v>116</v>
      </c>
      <c r="EW17" s="124" t="s">
        <v>117</v>
      </c>
      <c r="EX17" s="124" t="s">
        <v>118</v>
      </c>
    </row>
    <row r="18" spans="2:154" ht="72.75" customHeight="1">
      <c r="B18" s="350">
        <v>1</v>
      </c>
      <c r="C18" s="355" t="s">
        <v>196</v>
      </c>
      <c r="D18" s="143">
        <v>1</v>
      </c>
      <c r="E18" s="368" t="s">
        <v>197</v>
      </c>
      <c r="F18" s="369"/>
      <c r="G18" s="370"/>
      <c r="H18" s="359" t="s">
        <v>198</v>
      </c>
      <c r="I18" s="359" t="s">
        <v>199</v>
      </c>
      <c r="J18" s="40" t="s">
        <v>106</v>
      </c>
      <c r="K18" s="41" t="s">
        <v>108</v>
      </c>
      <c r="L18" s="42"/>
      <c r="M18" s="43"/>
      <c r="N18" s="44"/>
      <c r="O18" s="44"/>
      <c r="P18" s="44"/>
      <c r="Q18" s="43"/>
      <c r="R18" s="43"/>
      <c r="S18" s="43"/>
      <c r="T18" s="85"/>
      <c r="U18" s="86"/>
      <c r="V18" s="42" t="s">
        <v>123</v>
      </c>
      <c r="W18" s="43"/>
      <c r="X18" s="44">
        <v>2500</v>
      </c>
      <c r="Y18" s="44"/>
      <c r="Z18" s="44"/>
      <c r="AA18" s="43"/>
      <c r="AB18" s="43"/>
      <c r="AC18" s="43"/>
      <c r="AD18" s="85"/>
      <c r="AE18" s="86"/>
      <c r="AF18" s="42" t="s">
        <v>123</v>
      </c>
      <c r="AG18" s="43"/>
      <c r="AH18" s="44">
        <v>2500</v>
      </c>
      <c r="AI18" s="44"/>
      <c r="AJ18" s="44"/>
      <c r="AK18" s="43"/>
      <c r="AL18" s="43"/>
      <c r="AM18" s="43"/>
      <c r="AN18" s="81" t="s">
        <v>266</v>
      </c>
      <c r="AO18" s="86"/>
      <c r="AP18" s="42"/>
      <c r="AQ18" s="43"/>
      <c r="AR18" s="44"/>
      <c r="AS18" s="44"/>
      <c r="AT18" s="44"/>
      <c r="AU18" s="43"/>
      <c r="AV18" s="43"/>
      <c r="AW18" s="43"/>
      <c r="AY18" s="86"/>
      <c r="AZ18" s="42"/>
      <c r="BA18" s="43"/>
      <c r="BB18" s="44"/>
      <c r="BC18" s="44"/>
      <c r="BD18" s="44"/>
      <c r="BE18" s="43"/>
      <c r="BF18" s="43"/>
      <c r="BG18" s="43"/>
      <c r="BH18" s="85"/>
      <c r="BI18" s="86"/>
      <c r="BJ18" s="42" t="s">
        <v>123</v>
      </c>
      <c r="BK18" s="43"/>
      <c r="BL18" s="44">
        <v>2000</v>
      </c>
      <c r="BM18" s="44"/>
      <c r="BN18" s="44"/>
      <c r="BO18" s="43"/>
      <c r="BP18" s="43"/>
      <c r="BQ18" s="43"/>
      <c r="BR18" s="85"/>
      <c r="BS18" s="86"/>
      <c r="BT18" s="42"/>
      <c r="BU18" s="43"/>
      <c r="BV18" s="44"/>
      <c r="BW18" s="44"/>
      <c r="BX18" s="44"/>
      <c r="BY18" s="43"/>
      <c r="BZ18" s="43"/>
      <c r="CA18" s="43"/>
      <c r="CB18" s="85"/>
      <c r="CC18" s="86"/>
      <c r="CD18" s="42"/>
      <c r="CE18" s="43" t="s">
        <v>123</v>
      </c>
      <c r="CF18" s="44"/>
      <c r="CG18" s="44"/>
      <c r="CH18" s="44"/>
      <c r="CI18" s="43" t="s">
        <v>123</v>
      </c>
      <c r="CJ18" s="43" t="s">
        <v>123</v>
      </c>
      <c r="CK18" s="43"/>
      <c r="CL18" s="81" t="s">
        <v>267</v>
      </c>
      <c r="CM18" s="86"/>
      <c r="CN18" s="42"/>
      <c r="CO18" s="43"/>
      <c r="CP18" s="44"/>
      <c r="CQ18" s="44"/>
      <c r="CR18" s="44"/>
      <c r="CS18" s="43"/>
      <c r="CT18" s="43"/>
      <c r="CU18" s="43"/>
      <c r="CV18" s="85"/>
      <c r="CW18" s="86"/>
      <c r="CX18" s="42"/>
      <c r="CY18" s="43"/>
      <c r="CZ18" s="44"/>
      <c r="DA18" s="44"/>
      <c r="DB18" s="44"/>
      <c r="DC18" s="43"/>
      <c r="DD18" s="43"/>
      <c r="DE18" s="43"/>
      <c r="DF18" s="85"/>
      <c r="DG18" s="86"/>
      <c r="DH18" s="42" t="s">
        <v>123</v>
      </c>
      <c r="DI18" s="43"/>
      <c r="DJ18" s="44">
        <v>2000</v>
      </c>
      <c r="DK18" s="44"/>
      <c r="DL18" s="44"/>
      <c r="DM18" s="43"/>
      <c r="DN18" s="43"/>
      <c r="DO18" s="43"/>
      <c r="DP18" s="85"/>
      <c r="DQ18" s="86"/>
      <c r="DR18" s="42"/>
      <c r="DS18" s="43"/>
      <c r="DT18" s="44"/>
      <c r="DU18" s="44"/>
      <c r="DV18" s="44"/>
      <c r="DW18" s="43"/>
      <c r="DX18" s="43"/>
      <c r="DY18" s="43"/>
      <c r="DZ18" s="85"/>
      <c r="EA18" s="86"/>
      <c r="EB18" s="103">
        <f t="shared" ref="EB18" si="0">N18+X18+AH18+AR18+BB18+BL18+BV18+CF18+CP18+CZ18+DJ18+DT18</f>
        <v>9000</v>
      </c>
      <c r="EC18" s="104">
        <f>O18+Y18+AI18+AS18+BC18+BM18+BW18+CG18+CQ18+DA18+DK18+DU18</f>
        <v>0</v>
      </c>
      <c r="ED18" s="104">
        <f>EB18-EC18</f>
        <v>9000</v>
      </c>
      <c r="EE18" s="153" t="s">
        <v>200</v>
      </c>
      <c r="EF18" s="43">
        <v>2941</v>
      </c>
      <c r="EG18" s="131"/>
      <c r="EH18" s="132"/>
      <c r="EI18" s="86"/>
      <c r="EJ18" s="210">
        <f t="shared" ref="EJ18" si="1">EF18</f>
        <v>2941</v>
      </c>
      <c r="EK18" s="210" t="str">
        <f t="shared" ref="EK18" si="2">EE18</f>
        <v>Refacciones y accesorios menores de equipo de cómputo y tecnologías de la información</v>
      </c>
      <c r="EL18" s="210">
        <f t="shared" ref="EL18" si="3">N18</f>
        <v>0</v>
      </c>
      <c r="EM18" s="210">
        <f t="shared" ref="EM18" si="4">X18</f>
        <v>2500</v>
      </c>
      <c r="EN18" s="210">
        <f t="shared" ref="EN18" si="5">AH18</f>
        <v>2500</v>
      </c>
      <c r="EO18" s="210">
        <f t="shared" ref="EO18" si="6">AR18</f>
        <v>0</v>
      </c>
      <c r="EP18" s="210">
        <f t="shared" ref="EP18" si="7">BB18</f>
        <v>0</v>
      </c>
      <c r="EQ18" s="210">
        <f t="shared" ref="EQ18" si="8">BL18</f>
        <v>2000</v>
      </c>
      <c r="ER18" s="210">
        <f t="shared" ref="ER18" si="9">BV18</f>
        <v>0</v>
      </c>
      <c r="ES18" s="210">
        <f t="shared" ref="ES18" si="10">CF18</f>
        <v>0</v>
      </c>
      <c r="ET18" s="210">
        <f t="shared" ref="ET18" si="11">CP18</f>
        <v>0</v>
      </c>
      <c r="EU18" s="210">
        <f t="shared" ref="EU18" si="12">CZ18</f>
        <v>0</v>
      </c>
      <c r="EV18" s="210">
        <f t="shared" ref="EV18" si="13">DJ18</f>
        <v>2000</v>
      </c>
      <c r="EW18" s="210">
        <f t="shared" ref="EW18" si="14">DT18</f>
        <v>0</v>
      </c>
      <c r="EX18" s="210">
        <f t="shared" ref="EX18" si="15">SUM(EL18:EW18)</f>
        <v>9000</v>
      </c>
    </row>
    <row r="19" spans="2:154" ht="75" customHeight="1">
      <c r="B19" s="348"/>
      <c r="C19" s="356"/>
      <c r="D19" s="5">
        <v>2</v>
      </c>
      <c r="E19" s="259" t="s">
        <v>201</v>
      </c>
      <c r="F19" s="260"/>
      <c r="G19" s="371"/>
      <c r="H19" s="360"/>
      <c r="I19" s="360"/>
      <c r="J19" s="32" t="s">
        <v>106</v>
      </c>
      <c r="K19" s="45" t="s">
        <v>107</v>
      </c>
      <c r="L19" s="34"/>
      <c r="M19" s="35"/>
      <c r="N19" s="36"/>
      <c r="O19" s="36"/>
      <c r="P19" s="36"/>
      <c r="Q19" s="35"/>
      <c r="R19" s="35"/>
      <c r="S19" s="35"/>
      <c r="T19" s="81"/>
      <c r="U19" s="82"/>
      <c r="V19" s="34"/>
      <c r="W19" s="35"/>
      <c r="X19" s="36"/>
      <c r="Y19" s="36"/>
      <c r="Z19" s="36"/>
      <c r="AA19" s="35"/>
      <c r="AB19" s="35"/>
      <c r="AC19" s="35"/>
      <c r="AD19" s="81"/>
      <c r="AE19" s="82"/>
      <c r="AF19" s="34"/>
      <c r="AG19" s="35"/>
      <c r="AH19" s="36"/>
      <c r="AI19" s="36"/>
      <c r="AJ19" s="36"/>
      <c r="AK19" s="35"/>
      <c r="AL19" s="35"/>
      <c r="AM19" s="35"/>
      <c r="AN19" s="81"/>
      <c r="AO19" s="82"/>
      <c r="AP19" s="150" t="s">
        <v>123</v>
      </c>
      <c r="AQ19" s="151"/>
      <c r="AR19" s="152">
        <v>2000</v>
      </c>
      <c r="AS19" s="152"/>
      <c r="AT19" s="152"/>
      <c r="AU19" s="151"/>
      <c r="AV19" s="151"/>
      <c r="AW19" s="151"/>
      <c r="AX19" s="81" t="s">
        <v>268</v>
      </c>
      <c r="AY19" s="82"/>
      <c r="AZ19" s="34"/>
      <c r="BA19" s="35"/>
      <c r="BB19" s="36"/>
      <c r="BC19" s="36"/>
      <c r="BD19" s="36"/>
      <c r="BE19" s="35"/>
      <c r="BF19" s="35"/>
      <c r="BG19" s="35"/>
      <c r="BH19" s="81"/>
      <c r="BI19" s="82"/>
      <c r="BJ19" s="34"/>
      <c r="BK19" s="35"/>
      <c r="BL19" s="36"/>
      <c r="BM19" s="36"/>
      <c r="BN19" s="36"/>
      <c r="BO19" s="35"/>
      <c r="BP19" s="35"/>
      <c r="BQ19" s="35"/>
      <c r="BR19" s="81"/>
      <c r="BS19" s="82"/>
      <c r="BT19" s="34" t="s">
        <v>123</v>
      </c>
      <c r="BU19" s="35"/>
      <c r="BV19" s="36">
        <v>2000</v>
      </c>
      <c r="BW19" s="36"/>
      <c r="BX19" s="36"/>
      <c r="BY19" s="35"/>
      <c r="BZ19" s="35"/>
      <c r="CA19" s="35"/>
      <c r="CB19" s="81"/>
      <c r="CC19" s="82"/>
      <c r="CD19" s="42"/>
      <c r="CE19" s="43"/>
      <c r="CF19" s="44"/>
      <c r="CG19" s="44"/>
      <c r="CH19" s="44"/>
      <c r="CI19" s="43"/>
      <c r="CJ19" s="43"/>
      <c r="CK19" s="43"/>
      <c r="CM19" s="82"/>
      <c r="CN19" s="34"/>
      <c r="CO19" s="35"/>
      <c r="CP19" s="36"/>
      <c r="CQ19" s="36"/>
      <c r="CR19" s="36"/>
      <c r="CS19" s="35"/>
      <c r="CT19" s="35"/>
      <c r="CU19" s="35"/>
      <c r="CV19" s="81"/>
      <c r="CW19" s="82"/>
      <c r="CX19" s="34" t="s">
        <v>123</v>
      </c>
      <c r="CY19" s="35"/>
      <c r="CZ19" s="36">
        <v>2000</v>
      </c>
      <c r="DA19" s="36"/>
      <c r="DB19" s="36"/>
      <c r="DC19" s="35"/>
      <c r="DD19" s="35"/>
      <c r="DE19" s="35"/>
      <c r="DF19" s="81"/>
      <c r="DG19" s="82"/>
      <c r="DH19" s="34"/>
      <c r="DI19" s="35"/>
      <c r="DJ19" s="36"/>
      <c r="DK19" s="36"/>
      <c r="DL19" s="36"/>
      <c r="DM19" s="35"/>
      <c r="DN19" s="35"/>
      <c r="DO19" s="35"/>
      <c r="DP19" s="81"/>
      <c r="DQ19" s="82"/>
      <c r="DR19" s="34"/>
      <c r="DS19" s="35"/>
      <c r="DT19" s="36"/>
      <c r="DU19" s="36"/>
      <c r="DV19" s="36"/>
      <c r="DW19" s="35"/>
      <c r="DX19" s="35"/>
      <c r="DY19" s="35"/>
      <c r="DZ19" s="81"/>
      <c r="EA19" s="82"/>
      <c r="EB19" s="103">
        <f t="shared" ref="EB19" si="16">N19+X19+AH19+AR19+BB19+BL19+BV19+CF19+CP19+CZ19+DJ19+DT19</f>
        <v>6000</v>
      </c>
      <c r="EC19" s="104">
        <f t="shared" ref="EC19" si="17">O19+Y19+AI19+AS19+BC19+BM19+BW19+CG19+CQ19+DA19+DK19+DU19</f>
        <v>0</v>
      </c>
      <c r="ED19" s="104">
        <f t="shared" ref="ED19" si="18">EB19-EC19</f>
        <v>6000</v>
      </c>
      <c r="EE19" s="154" t="s">
        <v>200</v>
      </c>
      <c r="EF19" s="35">
        <v>2941</v>
      </c>
      <c r="EG19" s="127"/>
      <c r="EH19" s="128"/>
      <c r="EI19" s="82"/>
      <c r="EJ19" s="210">
        <f t="shared" ref="EJ19:EJ32" si="19">EF19</f>
        <v>2941</v>
      </c>
      <c r="EK19" s="210" t="str">
        <f t="shared" ref="EK19:EK32" si="20">EE19</f>
        <v>Refacciones y accesorios menores de equipo de cómputo y tecnologías de la información</v>
      </c>
      <c r="EL19" s="210">
        <f t="shared" ref="EL19:EL32" si="21">N19</f>
        <v>0</v>
      </c>
      <c r="EM19" s="210">
        <f t="shared" ref="EM19:EM32" si="22">X19</f>
        <v>0</v>
      </c>
      <c r="EN19" s="210">
        <f t="shared" ref="EN19:EN32" si="23">AH19</f>
        <v>0</v>
      </c>
      <c r="EO19" s="210">
        <f t="shared" ref="EO19:EO32" si="24">AR19</f>
        <v>2000</v>
      </c>
      <c r="EP19" s="210">
        <f t="shared" ref="EP19:EP32" si="25">BB19</f>
        <v>0</v>
      </c>
      <c r="EQ19" s="210">
        <f t="shared" ref="EQ19:EQ32" si="26">BL19</f>
        <v>0</v>
      </c>
      <c r="ER19" s="210">
        <f t="shared" ref="ER19:ER32" si="27">BV19</f>
        <v>2000</v>
      </c>
      <c r="ES19" s="210">
        <f t="shared" ref="ES19:ES32" si="28">CF19</f>
        <v>0</v>
      </c>
      <c r="ET19" s="210">
        <f t="shared" ref="ET19:ET32" si="29">CP19</f>
        <v>0</v>
      </c>
      <c r="EU19" s="210">
        <f t="shared" ref="EU19:EU32" si="30">CZ19</f>
        <v>2000</v>
      </c>
      <c r="EV19" s="210">
        <f t="shared" ref="EV19:EV32" si="31">DJ19</f>
        <v>0</v>
      </c>
      <c r="EW19" s="210">
        <f t="shared" ref="EW19:EW32" si="32">DT19</f>
        <v>0</v>
      </c>
      <c r="EX19" s="210">
        <f t="shared" ref="EX19:EX32" si="33">SUM(EL19:EW19)</f>
        <v>6000</v>
      </c>
    </row>
    <row r="20" spans="2:154" ht="60.75" customHeight="1">
      <c r="B20" s="348"/>
      <c r="C20" s="356"/>
      <c r="D20" s="5">
        <v>3</v>
      </c>
      <c r="E20" s="477" t="s">
        <v>202</v>
      </c>
      <c r="F20" s="477"/>
      <c r="G20" s="478"/>
      <c r="H20" s="360"/>
      <c r="I20" s="360"/>
      <c r="J20" s="32" t="s">
        <v>106</v>
      </c>
      <c r="K20" s="45" t="s">
        <v>107</v>
      </c>
      <c r="L20" s="34"/>
      <c r="M20" s="35"/>
      <c r="N20" s="36"/>
      <c r="O20" s="36"/>
      <c r="P20" s="36"/>
      <c r="Q20" s="35"/>
      <c r="R20" s="35"/>
      <c r="S20" s="35"/>
      <c r="T20" s="81"/>
      <c r="U20" s="82"/>
      <c r="V20" s="34"/>
      <c r="W20" s="35"/>
      <c r="X20" s="36"/>
      <c r="Y20" s="36"/>
      <c r="Z20" s="36"/>
      <c r="AA20" s="35"/>
      <c r="AB20" s="35"/>
      <c r="AC20" s="35"/>
      <c r="AD20" s="81"/>
      <c r="AE20" s="82"/>
      <c r="AF20" s="34"/>
      <c r="AG20" s="35"/>
      <c r="AH20" s="36"/>
      <c r="AI20" s="36"/>
      <c r="AJ20" s="36"/>
      <c r="AK20" s="35"/>
      <c r="AL20" s="35"/>
      <c r="AM20" s="35"/>
      <c r="AN20" s="81"/>
      <c r="AO20" s="82"/>
      <c r="AP20" s="53"/>
      <c r="AQ20" s="54"/>
      <c r="AR20" s="55"/>
      <c r="AS20" s="55"/>
      <c r="AT20" s="55"/>
      <c r="AU20" s="54"/>
      <c r="AV20" s="54"/>
      <c r="AW20" s="54"/>
      <c r="AX20" s="81"/>
      <c r="AY20" s="82"/>
      <c r="AZ20" s="34" t="s">
        <v>123</v>
      </c>
      <c r="BA20" s="35"/>
      <c r="BB20" s="36">
        <v>2000</v>
      </c>
      <c r="BC20" s="36"/>
      <c r="BD20" s="36"/>
      <c r="BE20" s="35"/>
      <c r="BF20" s="35"/>
      <c r="BG20" s="35"/>
      <c r="BH20" s="81" t="s">
        <v>268</v>
      </c>
      <c r="BI20" s="82"/>
      <c r="BJ20" s="34"/>
      <c r="BK20" s="35"/>
      <c r="BL20" s="36"/>
      <c r="BM20" s="36"/>
      <c r="BN20" s="36"/>
      <c r="BO20" s="35"/>
      <c r="BP20" s="35"/>
      <c r="BQ20" s="35"/>
      <c r="BR20" s="81"/>
      <c r="BS20" s="82"/>
      <c r="BT20" s="34"/>
      <c r="BU20" s="35"/>
      <c r="BV20" s="36"/>
      <c r="BW20" s="36"/>
      <c r="BX20" s="36"/>
      <c r="BY20" s="35"/>
      <c r="BZ20" s="35"/>
      <c r="CA20" s="35"/>
      <c r="CB20" s="81"/>
      <c r="CC20" s="82"/>
      <c r="CD20" s="34" t="s">
        <v>123</v>
      </c>
      <c r="CE20" s="35"/>
      <c r="CF20" s="36">
        <v>2000</v>
      </c>
      <c r="CG20" s="36"/>
      <c r="CH20" s="36"/>
      <c r="CI20" s="35"/>
      <c r="CJ20" s="35"/>
      <c r="CK20" s="35"/>
      <c r="CL20" s="81"/>
      <c r="CM20" s="82"/>
      <c r="CN20" s="34" t="s">
        <v>123</v>
      </c>
      <c r="CO20" s="35"/>
      <c r="CP20" s="36">
        <v>2000</v>
      </c>
      <c r="CQ20" s="36"/>
      <c r="CR20" s="36"/>
      <c r="CS20" s="35"/>
      <c r="CT20" s="35"/>
      <c r="CU20" s="35"/>
      <c r="CV20" s="81"/>
      <c r="CW20" s="82"/>
      <c r="CX20" s="34"/>
      <c r="CY20" s="35"/>
      <c r="CZ20" s="36"/>
      <c r="DA20" s="36"/>
      <c r="DB20" s="36"/>
      <c r="DC20" s="35"/>
      <c r="DD20" s="35"/>
      <c r="DE20" s="35"/>
      <c r="DF20" s="81"/>
      <c r="DG20" s="82"/>
      <c r="DH20" s="34"/>
      <c r="DI20" s="35"/>
      <c r="DJ20" s="36"/>
      <c r="DK20" s="36"/>
      <c r="DL20" s="36"/>
      <c r="DM20" s="35"/>
      <c r="DN20" s="35"/>
      <c r="DO20" s="35"/>
      <c r="DP20" s="81"/>
      <c r="DQ20" s="82"/>
      <c r="DR20" s="34"/>
      <c r="DS20" s="35"/>
      <c r="DT20" s="36"/>
      <c r="DU20" s="36"/>
      <c r="DV20" s="36"/>
      <c r="DW20" s="35"/>
      <c r="DX20" s="35"/>
      <c r="DY20" s="35"/>
      <c r="DZ20" s="81"/>
      <c r="EA20" s="82"/>
      <c r="EB20" s="103">
        <f t="shared" ref="EB20:EC25" si="34">N20+X20+AH20+AR20+BB20+BL20+BV20+CF20+CP20+CZ20+DJ20+DT20</f>
        <v>6000</v>
      </c>
      <c r="EC20" s="104">
        <f t="shared" si="34"/>
        <v>0</v>
      </c>
      <c r="ED20" s="104">
        <f t="shared" ref="ED20:ED25" si="35">EB20-EC20</f>
        <v>6000</v>
      </c>
      <c r="EE20" s="154" t="s">
        <v>200</v>
      </c>
      <c r="EF20" s="35">
        <v>2941</v>
      </c>
      <c r="EG20" s="127"/>
      <c r="EH20" s="128"/>
      <c r="EI20" s="82"/>
      <c r="EJ20" s="210">
        <f t="shared" si="19"/>
        <v>2941</v>
      </c>
      <c r="EK20" s="210" t="str">
        <f t="shared" si="20"/>
        <v>Refacciones y accesorios menores de equipo de cómputo y tecnologías de la información</v>
      </c>
      <c r="EL20" s="210">
        <f t="shared" si="21"/>
        <v>0</v>
      </c>
      <c r="EM20" s="210">
        <f t="shared" si="22"/>
        <v>0</v>
      </c>
      <c r="EN20" s="210">
        <f t="shared" si="23"/>
        <v>0</v>
      </c>
      <c r="EO20" s="210">
        <f t="shared" si="24"/>
        <v>0</v>
      </c>
      <c r="EP20" s="210">
        <f t="shared" si="25"/>
        <v>2000</v>
      </c>
      <c r="EQ20" s="210">
        <f t="shared" si="26"/>
        <v>0</v>
      </c>
      <c r="ER20" s="210">
        <f t="shared" si="27"/>
        <v>0</v>
      </c>
      <c r="ES20" s="210">
        <f t="shared" si="28"/>
        <v>2000</v>
      </c>
      <c r="ET20" s="210">
        <f t="shared" si="29"/>
        <v>2000</v>
      </c>
      <c r="EU20" s="210">
        <f t="shared" si="30"/>
        <v>0</v>
      </c>
      <c r="EV20" s="210">
        <f t="shared" si="31"/>
        <v>0</v>
      </c>
      <c r="EW20" s="210">
        <f t="shared" si="32"/>
        <v>0</v>
      </c>
      <c r="EX20" s="210">
        <f t="shared" si="33"/>
        <v>6000</v>
      </c>
    </row>
    <row r="21" spans="2:154" ht="39.75" customHeight="1">
      <c r="B21" s="349"/>
      <c r="C21" s="357"/>
      <c r="D21" s="215">
        <v>3</v>
      </c>
      <c r="E21" s="477" t="s">
        <v>247</v>
      </c>
      <c r="F21" s="477"/>
      <c r="G21" s="478"/>
      <c r="H21" s="144"/>
      <c r="I21" s="147"/>
      <c r="J21" s="32" t="s">
        <v>106</v>
      </c>
      <c r="K21" s="45" t="s">
        <v>107</v>
      </c>
      <c r="L21" s="48"/>
      <c r="M21" s="49"/>
      <c r="N21" s="50"/>
      <c r="O21" s="50"/>
      <c r="P21" s="50"/>
      <c r="Q21" s="49"/>
      <c r="R21" s="49"/>
      <c r="S21" s="49"/>
      <c r="T21" s="87"/>
      <c r="U21" s="88"/>
      <c r="V21" s="48"/>
      <c r="W21" s="49"/>
      <c r="X21" s="50"/>
      <c r="Y21" s="50"/>
      <c r="Z21" s="50"/>
      <c r="AA21" s="49"/>
      <c r="AB21" s="49"/>
      <c r="AC21" s="49"/>
      <c r="AD21" s="87"/>
      <c r="AE21" s="88"/>
      <c r="AF21" s="48" t="s">
        <v>123</v>
      </c>
      <c r="AG21" s="49"/>
      <c r="AH21" s="50">
        <v>4000</v>
      </c>
      <c r="AI21" s="50"/>
      <c r="AJ21" s="50"/>
      <c r="AK21" s="49"/>
      <c r="AL21" s="49"/>
      <c r="AM21" s="49"/>
      <c r="AN21" s="87"/>
      <c r="AO21" s="88"/>
      <c r="AP21" s="48"/>
      <c r="AQ21" s="49"/>
      <c r="AR21" s="50"/>
      <c r="AS21" s="50"/>
      <c r="AT21" s="50"/>
      <c r="AU21" s="49"/>
      <c r="AV21" s="49"/>
      <c r="AW21" s="49"/>
      <c r="AX21" s="87"/>
      <c r="AY21" s="88"/>
      <c r="AZ21" s="48"/>
      <c r="BA21" s="49"/>
      <c r="BB21" s="50"/>
      <c r="BC21" s="50"/>
      <c r="BD21" s="50"/>
      <c r="BE21" s="49"/>
      <c r="BF21" s="49"/>
      <c r="BG21" s="49"/>
      <c r="BH21" s="87"/>
      <c r="BI21" s="88"/>
      <c r="BJ21" s="48"/>
      <c r="BK21" s="49"/>
      <c r="BL21" s="50"/>
      <c r="BM21" s="50"/>
      <c r="BN21" s="50"/>
      <c r="BO21" s="49"/>
      <c r="BP21" s="49"/>
      <c r="BQ21" s="49"/>
      <c r="BR21" s="87"/>
      <c r="BS21" s="88"/>
      <c r="BT21" s="48" t="s">
        <v>123</v>
      </c>
      <c r="BU21" s="49" t="s">
        <v>123</v>
      </c>
      <c r="BV21" s="50">
        <v>8000</v>
      </c>
      <c r="BW21" s="50"/>
      <c r="BX21" s="50"/>
      <c r="BY21" s="49"/>
      <c r="BZ21" s="49" t="s">
        <v>123</v>
      </c>
      <c r="CA21" s="49"/>
      <c r="CB21" s="87" t="s">
        <v>269</v>
      </c>
      <c r="CC21" s="88"/>
      <c r="CD21" s="48"/>
      <c r="CE21" s="49"/>
      <c r="CF21" s="50"/>
      <c r="CG21" s="50"/>
      <c r="CH21" s="50"/>
      <c r="CI21" s="49"/>
      <c r="CJ21" s="49"/>
      <c r="CK21" s="49"/>
      <c r="CL21" s="87"/>
      <c r="CM21" s="88"/>
      <c r="CN21" s="48"/>
      <c r="CO21" s="49"/>
      <c r="CP21" s="50"/>
      <c r="CQ21" s="50"/>
      <c r="CR21" s="50"/>
      <c r="CS21" s="49"/>
      <c r="CT21" s="49"/>
      <c r="CU21" s="49"/>
      <c r="CV21" s="87"/>
      <c r="CW21" s="88"/>
      <c r="CX21" s="48"/>
      <c r="CY21" s="49"/>
      <c r="CZ21" s="50"/>
      <c r="DA21" s="50"/>
      <c r="DB21" s="50"/>
      <c r="DC21" s="49"/>
      <c r="DD21" s="49"/>
      <c r="DE21" s="49"/>
      <c r="DF21" s="87"/>
      <c r="DG21" s="88"/>
      <c r="DH21" s="48" t="s">
        <v>123</v>
      </c>
      <c r="DI21" s="49"/>
      <c r="DJ21" s="50">
        <v>4000</v>
      </c>
      <c r="DK21" s="50"/>
      <c r="DL21" s="50"/>
      <c r="DM21" s="49"/>
      <c r="DN21" s="49"/>
      <c r="DO21" s="49"/>
      <c r="DP21" s="87"/>
      <c r="DQ21" s="88"/>
      <c r="DR21" s="48"/>
      <c r="DS21" s="49"/>
      <c r="DT21" s="50"/>
      <c r="DU21" s="50"/>
      <c r="DV21" s="50"/>
      <c r="DW21" s="49"/>
      <c r="DX21" s="49"/>
      <c r="DY21" s="49"/>
      <c r="DZ21" s="87"/>
      <c r="EA21" s="88"/>
      <c r="EB21" s="105">
        <f t="shared" si="34"/>
        <v>16000</v>
      </c>
      <c r="EC21" s="106">
        <f t="shared" si="34"/>
        <v>0</v>
      </c>
      <c r="ED21" s="106">
        <f t="shared" si="35"/>
        <v>16000</v>
      </c>
      <c r="EE21" s="155" t="s">
        <v>248</v>
      </c>
      <c r="EF21" s="49">
        <v>2151</v>
      </c>
      <c r="EG21" s="133"/>
      <c r="EH21" s="134"/>
      <c r="EI21" s="88"/>
      <c r="EJ21" s="210">
        <f t="shared" si="19"/>
        <v>2151</v>
      </c>
      <c r="EK21" s="210" t="str">
        <f t="shared" si="20"/>
        <v>Material Impreso e información digital</v>
      </c>
      <c r="EL21" s="210">
        <f t="shared" si="21"/>
        <v>0</v>
      </c>
      <c r="EM21" s="210">
        <f t="shared" si="22"/>
        <v>0</v>
      </c>
      <c r="EN21" s="210">
        <f t="shared" si="23"/>
        <v>4000</v>
      </c>
      <c r="EO21" s="210">
        <f t="shared" si="24"/>
        <v>0</v>
      </c>
      <c r="EP21" s="210">
        <f t="shared" si="25"/>
        <v>0</v>
      </c>
      <c r="EQ21" s="210">
        <f t="shared" si="26"/>
        <v>0</v>
      </c>
      <c r="ER21" s="210">
        <f t="shared" si="27"/>
        <v>8000</v>
      </c>
      <c r="ES21" s="210">
        <f t="shared" si="28"/>
        <v>0</v>
      </c>
      <c r="ET21" s="210">
        <f t="shared" si="29"/>
        <v>0</v>
      </c>
      <c r="EU21" s="210">
        <f t="shared" si="30"/>
        <v>0</v>
      </c>
      <c r="EV21" s="210">
        <f t="shared" si="31"/>
        <v>4000</v>
      </c>
      <c r="EW21" s="210">
        <f t="shared" si="32"/>
        <v>0</v>
      </c>
      <c r="EX21" s="210">
        <f t="shared" si="33"/>
        <v>16000</v>
      </c>
    </row>
    <row r="22" spans="2:154" ht="33.75" customHeight="1">
      <c r="B22" s="348">
        <v>2</v>
      </c>
      <c r="C22" s="355" t="s">
        <v>203</v>
      </c>
      <c r="D22" s="143">
        <v>1</v>
      </c>
      <c r="E22" s="368" t="s">
        <v>204</v>
      </c>
      <c r="F22" s="369"/>
      <c r="G22" s="370"/>
      <c r="H22" s="361" t="s">
        <v>198</v>
      </c>
      <c r="I22" s="361" t="s">
        <v>205</v>
      </c>
      <c r="J22" s="51" t="s">
        <v>106</v>
      </c>
      <c r="K22" s="52" t="s">
        <v>107</v>
      </c>
      <c r="L22" s="53"/>
      <c r="M22" s="54"/>
      <c r="N22" s="55"/>
      <c r="O22" s="55"/>
      <c r="P22" s="55"/>
      <c r="Q22" s="54"/>
      <c r="R22" s="54"/>
      <c r="S22" s="54"/>
      <c r="T22" s="89"/>
      <c r="U22" s="90"/>
      <c r="V22" s="53"/>
      <c r="W22" s="54"/>
      <c r="X22" s="55"/>
      <c r="Y22" s="55"/>
      <c r="Z22" s="55"/>
      <c r="AA22" s="54"/>
      <c r="AB22" s="54"/>
      <c r="AC22" s="54"/>
      <c r="AD22" s="89"/>
      <c r="AE22" s="90"/>
      <c r="AF22" s="53"/>
      <c r="AG22" s="54" t="s">
        <v>123</v>
      </c>
      <c r="AH22" s="55"/>
      <c r="AI22" s="55"/>
      <c r="AJ22" s="55"/>
      <c r="AK22" s="54"/>
      <c r="AL22" s="54" t="s">
        <v>123</v>
      </c>
      <c r="AM22" s="54"/>
      <c r="AN22" s="89" t="s">
        <v>270</v>
      </c>
      <c r="AO22" s="90"/>
      <c r="AP22" s="53"/>
      <c r="AQ22" s="54" t="s">
        <v>123</v>
      </c>
      <c r="AR22" s="55"/>
      <c r="AS22" s="55"/>
      <c r="AT22" s="55"/>
      <c r="AU22" s="54"/>
      <c r="AV22" s="54" t="s">
        <v>123</v>
      </c>
      <c r="AW22" s="54"/>
      <c r="AX22" s="89" t="s">
        <v>271</v>
      </c>
      <c r="AY22" s="90"/>
      <c r="AZ22" s="53"/>
      <c r="BA22" s="54"/>
      <c r="BB22" s="55"/>
      <c r="BC22" s="55"/>
      <c r="BD22" s="55"/>
      <c r="BE22" s="54"/>
      <c r="BF22" s="54"/>
      <c r="BG22" s="54"/>
      <c r="BH22" s="89"/>
      <c r="BI22" s="90"/>
      <c r="BJ22" s="53"/>
      <c r="BK22" s="54"/>
      <c r="BL22" s="55"/>
      <c r="BM22" s="55"/>
      <c r="BN22" s="55"/>
      <c r="BO22" s="54"/>
      <c r="BP22" s="54"/>
      <c r="BQ22" s="54"/>
      <c r="BR22" s="89"/>
      <c r="BS22" s="90"/>
      <c r="BT22" s="53"/>
      <c r="BU22" s="54" t="s">
        <v>123</v>
      </c>
      <c r="BV22" s="55"/>
      <c r="BW22" s="55"/>
      <c r="BX22" s="55"/>
      <c r="BY22" s="54"/>
      <c r="BZ22" s="54" t="s">
        <v>123</v>
      </c>
      <c r="CA22" s="54"/>
      <c r="CB22" s="89" t="s">
        <v>272</v>
      </c>
      <c r="CC22" s="90"/>
      <c r="CD22" s="53"/>
      <c r="CE22" s="54"/>
      <c r="CF22" s="55"/>
      <c r="CG22" s="55"/>
      <c r="CH22" s="55"/>
      <c r="CI22" s="54"/>
      <c r="CJ22" s="54"/>
      <c r="CK22" s="54"/>
      <c r="CL22" s="89"/>
      <c r="CM22" s="90"/>
      <c r="CN22" s="53"/>
      <c r="CO22" s="54"/>
      <c r="CP22" s="55"/>
      <c r="CQ22" s="55"/>
      <c r="CR22" s="55"/>
      <c r="CS22" s="54"/>
      <c r="CT22" s="54"/>
      <c r="CU22" s="54"/>
      <c r="CV22" s="89"/>
      <c r="CW22" s="90"/>
      <c r="CX22" s="53"/>
      <c r="CY22" s="54"/>
      <c r="CZ22" s="55"/>
      <c r="DA22" s="55"/>
      <c r="DB22" s="55"/>
      <c r="DC22" s="54"/>
      <c r="DD22" s="54"/>
      <c r="DE22" s="54"/>
      <c r="DF22" s="89"/>
      <c r="DG22" s="90"/>
      <c r="DH22" s="53"/>
      <c r="DI22" s="54"/>
      <c r="DJ22" s="55"/>
      <c r="DK22" s="55"/>
      <c r="DL22" s="55"/>
      <c r="DM22" s="54"/>
      <c r="DN22" s="54"/>
      <c r="DO22" s="54"/>
      <c r="DP22" s="89"/>
      <c r="DQ22" s="90"/>
      <c r="DR22" s="53"/>
      <c r="DS22" s="54"/>
      <c r="DT22" s="55"/>
      <c r="DU22" s="55"/>
      <c r="DV22" s="55"/>
      <c r="DW22" s="54"/>
      <c r="DX22" s="54"/>
      <c r="DY22" s="54"/>
      <c r="DZ22" s="89"/>
      <c r="EA22" s="90"/>
      <c r="EB22" s="107">
        <f t="shared" si="34"/>
        <v>0</v>
      </c>
      <c r="EC22" s="108">
        <f t="shared" si="34"/>
        <v>0</v>
      </c>
      <c r="ED22" s="108">
        <f t="shared" si="35"/>
        <v>0</v>
      </c>
      <c r="EE22" s="153"/>
      <c r="EF22" s="54"/>
      <c r="EG22" s="135"/>
      <c r="EH22" s="136"/>
      <c r="EI22" s="90"/>
      <c r="EJ22" s="210">
        <f t="shared" si="19"/>
        <v>0</v>
      </c>
      <c r="EK22" s="210">
        <f t="shared" si="20"/>
        <v>0</v>
      </c>
      <c r="EL22" s="210">
        <f t="shared" si="21"/>
        <v>0</v>
      </c>
      <c r="EM22" s="210">
        <f t="shared" si="22"/>
        <v>0</v>
      </c>
      <c r="EN22" s="210">
        <f t="shared" si="23"/>
        <v>0</v>
      </c>
      <c r="EO22" s="210">
        <f t="shared" si="24"/>
        <v>0</v>
      </c>
      <c r="EP22" s="210">
        <f t="shared" si="25"/>
        <v>0</v>
      </c>
      <c r="EQ22" s="210">
        <f t="shared" si="26"/>
        <v>0</v>
      </c>
      <c r="ER22" s="210">
        <f t="shared" si="27"/>
        <v>0</v>
      </c>
      <c r="ES22" s="210">
        <f t="shared" si="28"/>
        <v>0</v>
      </c>
      <c r="ET22" s="210">
        <f t="shared" si="29"/>
        <v>0</v>
      </c>
      <c r="EU22" s="210">
        <f t="shared" si="30"/>
        <v>0</v>
      </c>
      <c r="EV22" s="210">
        <f t="shared" si="31"/>
        <v>0</v>
      </c>
      <c r="EW22" s="210">
        <f t="shared" si="32"/>
        <v>0</v>
      </c>
      <c r="EX22" s="210">
        <f t="shared" si="33"/>
        <v>0</v>
      </c>
    </row>
    <row r="23" spans="2:154" ht="41.25" customHeight="1">
      <c r="B23" s="348"/>
      <c r="C23" s="356"/>
      <c r="D23" s="5">
        <v>2</v>
      </c>
      <c r="E23" s="471" t="s">
        <v>206</v>
      </c>
      <c r="F23" s="472"/>
      <c r="G23" s="473"/>
      <c r="H23" s="360"/>
      <c r="I23" s="360"/>
      <c r="J23" s="32" t="s">
        <v>113</v>
      </c>
      <c r="K23" s="45" t="s">
        <v>114</v>
      </c>
      <c r="L23" s="34"/>
      <c r="M23" s="35"/>
      <c r="N23" s="36"/>
      <c r="O23" s="36"/>
      <c r="P23" s="36"/>
      <c r="Q23" s="35"/>
      <c r="R23" s="35"/>
      <c r="S23" s="35"/>
      <c r="T23" s="81"/>
      <c r="U23" s="82"/>
      <c r="V23" s="34"/>
      <c r="W23" s="35"/>
      <c r="X23" s="36"/>
      <c r="Y23" s="36"/>
      <c r="Z23" s="36"/>
      <c r="AA23" s="35"/>
      <c r="AB23" s="35"/>
      <c r="AC23" s="35"/>
      <c r="AD23" s="81"/>
      <c r="AE23" s="82"/>
      <c r="AF23" s="34" t="s">
        <v>123</v>
      </c>
      <c r="AG23" s="35" t="s">
        <v>123</v>
      </c>
      <c r="AH23" s="36">
        <v>5000</v>
      </c>
      <c r="AI23" s="36"/>
      <c r="AJ23" s="36"/>
      <c r="AK23" s="35" t="s">
        <v>123</v>
      </c>
      <c r="AL23" s="35" t="s">
        <v>123</v>
      </c>
      <c r="AM23" s="35"/>
      <c r="AN23" s="81" t="s">
        <v>282</v>
      </c>
      <c r="AO23" s="82"/>
      <c r="AP23" s="34"/>
      <c r="AQ23" s="35"/>
      <c r="AR23" s="36"/>
      <c r="AS23" s="36"/>
      <c r="AT23" s="36"/>
      <c r="AU23" s="35"/>
      <c r="AV23" s="35"/>
      <c r="AW23" s="35"/>
      <c r="AX23" s="81"/>
      <c r="AY23" s="82"/>
      <c r="AZ23" s="34"/>
      <c r="BA23" s="35"/>
      <c r="BB23" s="36"/>
      <c r="BC23" s="36"/>
      <c r="BD23" s="36"/>
      <c r="BE23" s="35"/>
      <c r="BF23" s="35"/>
      <c r="BG23" s="35"/>
      <c r="BH23" s="81"/>
      <c r="BI23" s="82"/>
      <c r="BJ23" s="34"/>
      <c r="BK23" s="35"/>
      <c r="BL23" s="36"/>
      <c r="BM23" s="36"/>
      <c r="BN23" s="36"/>
      <c r="BO23" s="35"/>
      <c r="BP23" s="35"/>
      <c r="BQ23" s="35"/>
      <c r="BR23" s="81"/>
      <c r="BS23" s="82"/>
      <c r="BT23" s="34"/>
      <c r="BU23" s="35"/>
      <c r="BV23" s="36"/>
      <c r="BW23" s="36"/>
      <c r="BX23" s="36"/>
      <c r="BY23" s="35"/>
      <c r="BZ23" s="35"/>
      <c r="CA23" s="35"/>
      <c r="CB23" s="81"/>
      <c r="CC23" s="82"/>
      <c r="CD23" s="34"/>
      <c r="CE23" s="35"/>
      <c r="CF23" s="36"/>
      <c r="CG23" s="36"/>
      <c r="CH23" s="36"/>
      <c r="CI23" s="35"/>
      <c r="CJ23" s="35"/>
      <c r="CK23" s="35"/>
      <c r="CL23" s="81"/>
      <c r="CM23" s="82"/>
      <c r="CN23" s="34"/>
      <c r="CO23" s="35"/>
      <c r="CP23" s="36"/>
      <c r="CQ23" s="36"/>
      <c r="CR23" s="36"/>
      <c r="CS23" s="35"/>
      <c r="CT23" s="35"/>
      <c r="CU23" s="35"/>
      <c r="CV23" s="81"/>
      <c r="CW23" s="82"/>
      <c r="CX23" s="53"/>
      <c r="CY23" s="54"/>
      <c r="CZ23" s="55"/>
      <c r="DA23" s="55"/>
      <c r="DB23" s="55"/>
      <c r="DC23" s="54"/>
      <c r="DD23" s="54"/>
      <c r="DE23" s="54"/>
      <c r="DF23" s="81"/>
      <c r="DG23" s="82"/>
      <c r="DH23" s="34"/>
      <c r="DI23" s="35"/>
      <c r="DJ23" s="36"/>
      <c r="DK23" s="36"/>
      <c r="DL23" s="36"/>
      <c r="DM23" s="35"/>
      <c r="DN23" s="35"/>
      <c r="DO23" s="35"/>
      <c r="DP23" s="81"/>
      <c r="DQ23" s="82"/>
      <c r="DR23" s="34"/>
      <c r="DS23" s="35"/>
      <c r="DT23" s="36"/>
      <c r="DU23" s="36"/>
      <c r="DV23" s="36"/>
      <c r="DW23" s="35"/>
      <c r="DX23" s="35"/>
      <c r="DY23" s="35"/>
      <c r="DZ23" s="81"/>
      <c r="EA23" s="82"/>
      <c r="EB23" s="103">
        <f t="shared" si="34"/>
        <v>5000</v>
      </c>
      <c r="EC23" s="104">
        <f t="shared" si="34"/>
        <v>0</v>
      </c>
      <c r="ED23" s="104">
        <f t="shared" si="35"/>
        <v>5000</v>
      </c>
      <c r="EE23" s="154" t="s">
        <v>207</v>
      </c>
      <c r="EF23" s="35">
        <v>3821</v>
      </c>
      <c r="EG23" s="127"/>
      <c r="EH23" s="128"/>
      <c r="EI23" s="82"/>
      <c r="EJ23" s="210">
        <f t="shared" si="19"/>
        <v>3821</v>
      </c>
      <c r="EK23" s="210" t="str">
        <f t="shared" si="20"/>
        <v>Gastos de orden social y cultural</v>
      </c>
      <c r="EL23" s="210">
        <f t="shared" si="21"/>
        <v>0</v>
      </c>
      <c r="EM23" s="210">
        <f t="shared" si="22"/>
        <v>0</v>
      </c>
      <c r="EN23" s="210">
        <f t="shared" si="23"/>
        <v>5000</v>
      </c>
      <c r="EO23" s="210">
        <f t="shared" si="24"/>
        <v>0</v>
      </c>
      <c r="EP23" s="210">
        <f t="shared" si="25"/>
        <v>0</v>
      </c>
      <c r="EQ23" s="210">
        <f t="shared" si="26"/>
        <v>0</v>
      </c>
      <c r="ER23" s="210">
        <f t="shared" si="27"/>
        <v>0</v>
      </c>
      <c r="ES23" s="210">
        <f t="shared" si="28"/>
        <v>0</v>
      </c>
      <c r="ET23" s="210">
        <f t="shared" si="29"/>
        <v>0</v>
      </c>
      <c r="EU23" s="210">
        <f t="shared" si="30"/>
        <v>0</v>
      </c>
      <c r="EV23" s="210">
        <f t="shared" si="31"/>
        <v>0</v>
      </c>
      <c r="EW23" s="210">
        <f t="shared" si="32"/>
        <v>0</v>
      </c>
      <c r="EX23" s="210">
        <f t="shared" si="33"/>
        <v>5000</v>
      </c>
    </row>
    <row r="24" spans="2:154" ht="47.25" customHeight="1">
      <c r="B24" s="348"/>
      <c r="C24" s="356"/>
      <c r="D24" s="5">
        <v>3</v>
      </c>
      <c r="E24" s="259" t="s">
        <v>208</v>
      </c>
      <c r="F24" s="260"/>
      <c r="G24" s="371"/>
      <c r="H24" s="360"/>
      <c r="I24" s="360"/>
      <c r="J24" s="32" t="s">
        <v>111</v>
      </c>
      <c r="K24" s="45" t="s">
        <v>116</v>
      </c>
      <c r="L24" s="34"/>
      <c r="M24" s="35"/>
      <c r="N24" s="36"/>
      <c r="O24" s="36"/>
      <c r="P24" s="36"/>
      <c r="Q24" s="35"/>
      <c r="R24" s="35"/>
      <c r="S24" s="35"/>
      <c r="T24" s="81"/>
      <c r="U24" s="82"/>
      <c r="V24" s="34"/>
      <c r="W24" s="35"/>
      <c r="X24" s="36"/>
      <c r="Y24" s="36"/>
      <c r="Z24" s="36"/>
      <c r="AA24" s="35"/>
      <c r="AB24" s="35"/>
      <c r="AC24" s="35"/>
      <c r="AD24" s="81"/>
      <c r="AE24" s="82"/>
      <c r="AF24" s="34"/>
      <c r="AG24" s="35"/>
      <c r="AH24" s="36"/>
      <c r="AI24" s="36"/>
      <c r="AJ24" s="36"/>
      <c r="AK24" s="35"/>
      <c r="AL24" s="35"/>
      <c r="AM24" s="35"/>
      <c r="AN24" s="81"/>
      <c r="AO24" s="82"/>
      <c r="AP24" s="34"/>
      <c r="AQ24" s="35"/>
      <c r="AR24" s="36"/>
      <c r="AS24" s="36"/>
      <c r="AT24" s="36"/>
      <c r="AU24" s="35"/>
      <c r="AV24" s="35"/>
      <c r="AW24" s="35"/>
      <c r="AX24" s="81"/>
      <c r="AY24" s="82"/>
      <c r="AZ24" s="34"/>
      <c r="BA24" s="35"/>
      <c r="BB24" s="36"/>
      <c r="BC24" s="36"/>
      <c r="BD24" s="36"/>
      <c r="BE24" s="35"/>
      <c r="BF24" s="35"/>
      <c r="BG24" s="35"/>
      <c r="BH24" s="81"/>
      <c r="BI24" s="82"/>
      <c r="BJ24" s="34"/>
      <c r="BK24" s="35"/>
      <c r="BL24" s="36"/>
      <c r="BM24" s="36"/>
      <c r="BN24" s="36"/>
      <c r="BO24" s="35"/>
      <c r="BP24" s="35"/>
      <c r="BQ24" s="35"/>
      <c r="BR24" s="81"/>
      <c r="BS24" s="82"/>
      <c r="BT24" s="34"/>
      <c r="BU24" s="35"/>
      <c r="BV24" s="36"/>
      <c r="BW24" s="36"/>
      <c r="BX24" s="36"/>
      <c r="BY24" s="35"/>
      <c r="BZ24" s="35"/>
      <c r="CA24" s="35"/>
      <c r="CB24" s="81"/>
      <c r="CC24" s="82"/>
      <c r="CD24" s="34"/>
      <c r="CE24" s="35"/>
      <c r="CF24" s="36"/>
      <c r="CG24" s="36"/>
      <c r="CH24" s="36"/>
      <c r="CI24" s="35"/>
      <c r="CJ24" s="35"/>
      <c r="CK24" s="35"/>
      <c r="CL24" s="81"/>
      <c r="CM24" s="82"/>
      <c r="CN24" s="34" t="s">
        <v>123</v>
      </c>
      <c r="CO24" s="35"/>
      <c r="CP24" s="36">
        <v>20000</v>
      </c>
      <c r="CQ24" s="36"/>
      <c r="CR24" s="36"/>
      <c r="CS24" s="35"/>
      <c r="CT24" s="35"/>
      <c r="CU24" s="35"/>
      <c r="CV24" s="81" t="s">
        <v>273</v>
      </c>
      <c r="CW24" s="82"/>
      <c r="CX24" s="34" t="s">
        <v>123</v>
      </c>
      <c r="CY24" s="35"/>
      <c r="CZ24" s="36">
        <v>40000</v>
      </c>
      <c r="DA24" s="36"/>
      <c r="DB24" s="36"/>
      <c r="DC24" s="35"/>
      <c r="DD24" s="35"/>
      <c r="DE24" s="35"/>
      <c r="DF24" s="81"/>
      <c r="DG24" s="82"/>
      <c r="DH24" s="34" t="s">
        <v>123</v>
      </c>
      <c r="DI24" s="35"/>
      <c r="DJ24" s="36">
        <v>80000</v>
      </c>
      <c r="DK24" s="36"/>
      <c r="DL24" s="36"/>
      <c r="DM24" s="35"/>
      <c r="DN24" s="35"/>
      <c r="DO24" s="35"/>
      <c r="DP24" s="81"/>
      <c r="DQ24" s="82"/>
      <c r="DR24" s="34"/>
      <c r="DS24" s="35"/>
      <c r="DT24" s="36"/>
      <c r="DU24" s="36"/>
      <c r="DV24" s="36"/>
      <c r="DW24" s="35"/>
      <c r="DX24" s="35"/>
      <c r="DY24" s="35"/>
      <c r="DZ24" s="81"/>
      <c r="EA24" s="82"/>
      <c r="EB24" s="103">
        <f t="shared" si="34"/>
        <v>140000</v>
      </c>
      <c r="EC24" s="104">
        <f t="shared" si="34"/>
        <v>0</v>
      </c>
      <c r="ED24" s="104">
        <f t="shared" si="35"/>
        <v>140000</v>
      </c>
      <c r="EE24" s="153" t="s">
        <v>209</v>
      </c>
      <c r="EF24" s="35">
        <v>3831</v>
      </c>
      <c r="EG24" s="127"/>
      <c r="EH24" s="128"/>
      <c r="EI24" s="82"/>
      <c r="EJ24" s="210">
        <f t="shared" si="19"/>
        <v>3831</v>
      </c>
      <c r="EK24" s="210" t="str">
        <f t="shared" si="20"/>
        <v>Congresos y convenciones</v>
      </c>
      <c r="EL24" s="210">
        <f t="shared" si="21"/>
        <v>0</v>
      </c>
      <c r="EM24" s="210">
        <f t="shared" si="22"/>
        <v>0</v>
      </c>
      <c r="EN24" s="210">
        <f t="shared" si="23"/>
        <v>0</v>
      </c>
      <c r="EO24" s="210">
        <f t="shared" si="24"/>
        <v>0</v>
      </c>
      <c r="EP24" s="210">
        <f t="shared" si="25"/>
        <v>0</v>
      </c>
      <c r="EQ24" s="210">
        <f t="shared" si="26"/>
        <v>0</v>
      </c>
      <c r="ER24" s="210">
        <f t="shared" si="27"/>
        <v>0</v>
      </c>
      <c r="ES24" s="210">
        <f t="shared" si="28"/>
        <v>0</v>
      </c>
      <c r="ET24" s="210">
        <f t="shared" si="29"/>
        <v>20000</v>
      </c>
      <c r="EU24" s="210">
        <f t="shared" si="30"/>
        <v>40000</v>
      </c>
      <c r="EV24" s="210">
        <f t="shared" si="31"/>
        <v>80000</v>
      </c>
      <c r="EW24" s="210">
        <f t="shared" si="32"/>
        <v>0</v>
      </c>
      <c r="EX24" s="210">
        <f t="shared" si="33"/>
        <v>140000</v>
      </c>
    </row>
    <row r="25" spans="2:154" ht="22.5">
      <c r="B25" s="349"/>
      <c r="C25" s="357"/>
      <c r="D25" s="215">
        <v>4</v>
      </c>
      <c r="E25" s="259" t="s">
        <v>249</v>
      </c>
      <c r="F25" s="260"/>
      <c r="G25" s="371"/>
      <c r="H25" s="145"/>
      <c r="I25" s="145"/>
      <c r="J25" s="148"/>
      <c r="K25" s="149"/>
      <c r="L25" s="48"/>
      <c r="M25" s="49"/>
      <c r="N25" s="50"/>
      <c r="O25" s="50"/>
      <c r="P25" s="50"/>
      <c r="Q25" s="49"/>
      <c r="R25" s="49"/>
      <c r="S25" s="49"/>
      <c r="T25" s="87"/>
      <c r="U25" s="88"/>
      <c r="V25" s="48"/>
      <c r="W25" s="49"/>
      <c r="X25" s="50"/>
      <c r="Y25" s="50"/>
      <c r="Z25" s="50"/>
      <c r="AA25" s="49"/>
      <c r="AB25" s="49"/>
      <c r="AC25" s="49"/>
      <c r="AD25" s="87"/>
      <c r="AE25" s="88"/>
      <c r="AF25" s="48" t="s">
        <v>123</v>
      </c>
      <c r="AG25" s="49"/>
      <c r="AH25" s="50">
        <v>1000</v>
      </c>
      <c r="AI25" s="50"/>
      <c r="AJ25" s="50"/>
      <c r="AK25" s="49"/>
      <c r="AL25" s="49"/>
      <c r="AM25" s="49"/>
      <c r="AN25" s="87"/>
      <c r="AO25" s="88"/>
      <c r="AP25" s="48" t="s">
        <v>123</v>
      </c>
      <c r="AQ25" s="49"/>
      <c r="AR25" s="50">
        <v>1000</v>
      </c>
      <c r="AS25" s="50"/>
      <c r="AT25" s="50"/>
      <c r="AU25" s="49"/>
      <c r="AV25" s="49"/>
      <c r="AW25" s="49"/>
      <c r="AX25" s="87"/>
      <c r="AY25" s="88"/>
      <c r="AZ25" s="48" t="s">
        <v>123</v>
      </c>
      <c r="BA25" s="49"/>
      <c r="BB25" s="50">
        <v>1000</v>
      </c>
      <c r="BC25" s="50"/>
      <c r="BD25" s="50"/>
      <c r="BE25" s="49"/>
      <c r="BF25" s="49"/>
      <c r="BG25" s="49"/>
      <c r="BH25" s="87"/>
      <c r="BI25" s="88"/>
      <c r="BJ25" s="48" t="s">
        <v>123</v>
      </c>
      <c r="BK25" s="49"/>
      <c r="BL25" s="50">
        <v>1000</v>
      </c>
      <c r="BM25" s="50"/>
      <c r="BN25" s="50"/>
      <c r="BO25" s="49"/>
      <c r="BP25" s="49"/>
      <c r="BQ25" s="49"/>
      <c r="BR25" s="87"/>
      <c r="BS25" s="88"/>
      <c r="BT25" s="48" t="s">
        <v>123</v>
      </c>
      <c r="BU25" s="49"/>
      <c r="BV25" s="50">
        <v>1000</v>
      </c>
      <c r="BW25" s="50"/>
      <c r="BX25" s="50"/>
      <c r="BY25" s="49"/>
      <c r="BZ25" s="49"/>
      <c r="CA25" s="49"/>
      <c r="CB25" s="87"/>
      <c r="CC25" s="88"/>
      <c r="CD25" s="48" t="s">
        <v>123</v>
      </c>
      <c r="CE25" s="49"/>
      <c r="CF25" s="50">
        <v>1000</v>
      </c>
      <c r="CG25" s="50"/>
      <c r="CH25" s="50"/>
      <c r="CI25" s="49"/>
      <c r="CJ25" s="49"/>
      <c r="CK25" s="49"/>
      <c r="CL25" s="87"/>
      <c r="CM25" s="88"/>
      <c r="CN25" s="48" t="s">
        <v>123</v>
      </c>
      <c r="CO25" s="49"/>
      <c r="CP25" s="50">
        <v>1000</v>
      </c>
      <c r="CQ25" s="50"/>
      <c r="CR25" s="50"/>
      <c r="CS25" s="49"/>
      <c r="CT25" s="49"/>
      <c r="CU25" s="49"/>
      <c r="CV25" s="87"/>
      <c r="CW25" s="88"/>
      <c r="CX25" s="48" t="s">
        <v>123</v>
      </c>
      <c r="CY25" s="49"/>
      <c r="CZ25" s="50">
        <v>1000</v>
      </c>
      <c r="DA25" s="50"/>
      <c r="DB25" s="50"/>
      <c r="DC25" s="49"/>
      <c r="DD25" s="49"/>
      <c r="DE25" s="49"/>
      <c r="DF25" s="87"/>
      <c r="DG25" s="88"/>
      <c r="DH25" s="48" t="s">
        <v>123</v>
      </c>
      <c r="DI25" s="49"/>
      <c r="DJ25" s="50">
        <v>1000</v>
      </c>
      <c r="DK25" s="50"/>
      <c r="DL25" s="50"/>
      <c r="DM25" s="49"/>
      <c r="DN25" s="49"/>
      <c r="DO25" s="49"/>
      <c r="DP25" s="87"/>
      <c r="DQ25" s="88"/>
      <c r="DR25" s="48" t="s">
        <v>123</v>
      </c>
      <c r="DS25" s="49"/>
      <c r="DT25" s="50">
        <v>1000</v>
      </c>
      <c r="DU25" s="50"/>
      <c r="DV25" s="50"/>
      <c r="DW25" s="49"/>
      <c r="DX25" s="49"/>
      <c r="DY25" s="49"/>
      <c r="DZ25" s="87"/>
      <c r="EA25" s="88"/>
      <c r="EB25" s="109">
        <f t="shared" si="34"/>
        <v>10000</v>
      </c>
      <c r="EC25" s="110">
        <f t="shared" si="34"/>
        <v>0</v>
      </c>
      <c r="ED25" s="110">
        <f t="shared" si="35"/>
        <v>10000</v>
      </c>
      <c r="EE25" s="155" t="s">
        <v>250</v>
      </c>
      <c r="EF25" s="49">
        <v>2211</v>
      </c>
      <c r="EG25" s="133"/>
      <c r="EH25" s="134"/>
      <c r="EI25" s="88"/>
      <c r="EJ25" s="210">
        <f t="shared" si="19"/>
        <v>2211</v>
      </c>
      <c r="EK25" s="210" t="str">
        <f t="shared" si="20"/>
        <v>Productos alimenticios para personas</v>
      </c>
      <c r="EL25" s="210">
        <f t="shared" si="21"/>
        <v>0</v>
      </c>
      <c r="EM25" s="210">
        <f t="shared" si="22"/>
        <v>0</v>
      </c>
      <c r="EN25" s="210">
        <f t="shared" si="23"/>
        <v>1000</v>
      </c>
      <c r="EO25" s="210">
        <f t="shared" si="24"/>
        <v>1000</v>
      </c>
      <c r="EP25" s="210">
        <f t="shared" si="25"/>
        <v>1000</v>
      </c>
      <c r="EQ25" s="210">
        <f t="shared" si="26"/>
        <v>1000</v>
      </c>
      <c r="ER25" s="210">
        <f t="shared" si="27"/>
        <v>1000</v>
      </c>
      <c r="ES25" s="210">
        <f t="shared" si="28"/>
        <v>1000</v>
      </c>
      <c r="ET25" s="210">
        <f t="shared" si="29"/>
        <v>1000</v>
      </c>
      <c r="EU25" s="210">
        <f t="shared" si="30"/>
        <v>1000</v>
      </c>
      <c r="EV25" s="210">
        <f t="shared" si="31"/>
        <v>1000</v>
      </c>
      <c r="EW25" s="210">
        <f t="shared" si="32"/>
        <v>1000</v>
      </c>
      <c r="EX25" s="210">
        <f t="shared" si="33"/>
        <v>10000</v>
      </c>
    </row>
    <row r="26" spans="2:154" ht="33.75" customHeight="1">
      <c r="B26" s="469">
        <v>3</v>
      </c>
      <c r="C26" s="355" t="s">
        <v>210</v>
      </c>
      <c r="D26" s="8">
        <v>1</v>
      </c>
      <c r="E26" s="474" t="s">
        <v>211</v>
      </c>
      <c r="F26" s="475"/>
      <c r="G26" s="476"/>
      <c r="H26" s="361" t="s">
        <v>212</v>
      </c>
      <c r="I26" s="361" t="s">
        <v>213</v>
      </c>
      <c r="J26" s="40" t="s">
        <v>106</v>
      </c>
      <c r="K26" s="41" t="s">
        <v>107</v>
      </c>
      <c r="L26" s="42"/>
      <c r="M26" s="43"/>
      <c r="N26" s="44"/>
      <c r="O26" s="44"/>
      <c r="P26" s="44"/>
      <c r="Q26" s="43"/>
      <c r="R26" s="43"/>
      <c r="S26" s="43"/>
      <c r="T26" s="85"/>
      <c r="U26" s="86"/>
      <c r="V26" s="42"/>
      <c r="W26" s="43"/>
      <c r="X26" s="44"/>
      <c r="Y26" s="44"/>
      <c r="Z26" s="44"/>
      <c r="AA26" s="43"/>
      <c r="AB26" s="43"/>
      <c r="AC26" s="43"/>
      <c r="AD26" s="85"/>
      <c r="AE26" s="86"/>
      <c r="AF26" s="42"/>
      <c r="AG26" s="43"/>
      <c r="AH26" s="44"/>
      <c r="AI26" s="44"/>
      <c r="AJ26" s="44"/>
      <c r="AK26" s="43"/>
      <c r="AL26" s="43"/>
      <c r="AM26" s="43"/>
      <c r="AN26" s="85"/>
      <c r="AO26" s="86"/>
      <c r="AP26" s="42"/>
      <c r="AQ26" s="43"/>
      <c r="AR26" s="44"/>
      <c r="AS26" s="44"/>
      <c r="AT26" s="44"/>
      <c r="AU26" s="43"/>
      <c r="AV26" s="43"/>
      <c r="AW26" s="43"/>
      <c r="AX26" s="85"/>
      <c r="AY26" s="86"/>
      <c r="AZ26" s="42"/>
      <c r="BA26" s="43"/>
      <c r="BB26" s="44"/>
      <c r="BC26" s="44"/>
      <c r="BD26" s="44"/>
      <c r="BE26" s="43"/>
      <c r="BF26" s="43"/>
      <c r="BG26" s="43"/>
      <c r="BH26" s="85"/>
      <c r="BI26" s="86"/>
      <c r="BJ26" s="42"/>
      <c r="BK26" s="43"/>
      <c r="BL26" s="44"/>
      <c r="BM26" s="44"/>
      <c r="BN26" s="44"/>
      <c r="BO26" s="43"/>
      <c r="BP26" s="43"/>
      <c r="BQ26" s="43"/>
      <c r="BR26" s="85"/>
      <c r="BS26" s="86"/>
      <c r="BT26" s="42"/>
      <c r="BU26" s="43"/>
      <c r="BV26" s="44"/>
      <c r="BW26" s="44"/>
      <c r="BX26" s="44"/>
      <c r="BY26" s="43"/>
      <c r="BZ26" s="43"/>
      <c r="CA26" s="43"/>
      <c r="CB26" s="85"/>
      <c r="CC26" s="86"/>
      <c r="CD26" s="42"/>
      <c r="CE26" s="43"/>
      <c r="CF26" s="44"/>
      <c r="CG26" s="44"/>
      <c r="CH26" s="44"/>
      <c r="CI26" s="43"/>
      <c r="CJ26" s="43"/>
      <c r="CK26" s="43"/>
      <c r="CL26" s="85"/>
      <c r="CM26" s="86"/>
      <c r="CN26" s="42" t="s">
        <v>123</v>
      </c>
      <c r="CO26" s="43"/>
      <c r="CP26" s="44">
        <v>10000</v>
      </c>
      <c r="CQ26" s="44"/>
      <c r="CR26" s="44"/>
      <c r="CS26" s="43"/>
      <c r="CT26" s="43"/>
      <c r="CU26" s="43"/>
      <c r="CV26" s="85"/>
      <c r="CW26" s="86"/>
      <c r="CX26" s="42"/>
      <c r="CY26" s="43"/>
      <c r="CZ26" s="44"/>
      <c r="DA26" s="44"/>
      <c r="DB26" s="44"/>
      <c r="DC26" s="43"/>
      <c r="DD26" s="43"/>
      <c r="DE26" s="43"/>
      <c r="DF26" s="85"/>
      <c r="DG26" s="86"/>
      <c r="DH26" s="42"/>
      <c r="DI26" s="43"/>
      <c r="DJ26" s="44"/>
      <c r="DK26" s="44"/>
      <c r="DL26" s="44"/>
      <c r="DM26" s="43"/>
      <c r="DN26" s="43"/>
      <c r="DO26" s="43"/>
      <c r="DP26" s="85"/>
      <c r="DQ26" s="86"/>
      <c r="DR26" s="42"/>
      <c r="DS26" s="43"/>
      <c r="DT26" s="44"/>
      <c r="DU26" s="44"/>
      <c r="DV26" s="44"/>
      <c r="DW26" s="43"/>
      <c r="DX26" s="43"/>
      <c r="DY26" s="43"/>
      <c r="DZ26" s="85"/>
      <c r="EA26" s="86"/>
      <c r="EB26" s="111">
        <f t="shared" ref="EB26" si="36">N26+X26+AH26+AR26+BB26+BL26+BV26+CF26+CP26+CZ26+DJ26+DT26</f>
        <v>10000</v>
      </c>
      <c r="EC26" s="112">
        <f t="shared" ref="EC26" si="37">O26+Y26+AI26+AS26+BC26+BM26+BW26+CG26+CQ26+DA26+DK26+DU26</f>
        <v>0</v>
      </c>
      <c r="ED26" s="112">
        <f t="shared" ref="ED26" si="38">EB26-EC26</f>
        <v>10000</v>
      </c>
      <c r="EE26" s="156" t="s">
        <v>207</v>
      </c>
      <c r="EF26" s="43">
        <v>3821</v>
      </c>
      <c r="EG26" s="131"/>
      <c r="EH26" s="132"/>
      <c r="EI26" s="161"/>
      <c r="EJ26" s="210">
        <f t="shared" si="19"/>
        <v>3821</v>
      </c>
      <c r="EK26" s="210" t="str">
        <f t="shared" si="20"/>
        <v>Gastos de orden social y cultural</v>
      </c>
      <c r="EL26" s="210">
        <f t="shared" si="21"/>
        <v>0</v>
      </c>
      <c r="EM26" s="210">
        <f t="shared" si="22"/>
        <v>0</v>
      </c>
      <c r="EN26" s="210">
        <f t="shared" si="23"/>
        <v>0</v>
      </c>
      <c r="EO26" s="210">
        <f t="shared" si="24"/>
        <v>0</v>
      </c>
      <c r="EP26" s="210">
        <f t="shared" si="25"/>
        <v>0</v>
      </c>
      <c r="EQ26" s="210">
        <f t="shared" si="26"/>
        <v>0</v>
      </c>
      <c r="ER26" s="210">
        <f t="shared" si="27"/>
        <v>0</v>
      </c>
      <c r="ES26" s="210">
        <f t="shared" si="28"/>
        <v>0</v>
      </c>
      <c r="ET26" s="210">
        <f t="shared" si="29"/>
        <v>10000</v>
      </c>
      <c r="EU26" s="210">
        <f t="shared" si="30"/>
        <v>0</v>
      </c>
      <c r="EV26" s="210">
        <f t="shared" si="31"/>
        <v>0</v>
      </c>
      <c r="EW26" s="210">
        <f t="shared" si="32"/>
        <v>0</v>
      </c>
      <c r="EX26" s="210">
        <f t="shared" si="33"/>
        <v>10000</v>
      </c>
    </row>
    <row r="27" spans="2:154" ht="30" customHeight="1">
      <c r="B27" s="470"/>
      <c r="C27" s="356"/>
      <c r="D27" s="5">
        <v>2</v>
      </c>
      <c r="E27" s="259" t="s">
        <v>214</v>
      </c>
      <c r="F27" s="260"/>
      <c r="G27" s="371"/>
      <c r="H27" s="360"/>
      <c r="I27" s="360"/>
      <c r="J27" s="32" t="s">
        <v>115</v>
      </c>
      <c r="K27" s="45" t="s">
        <v>116</v>
      </c>
      <c r="L27" s="34"/>
      <c r="M27" s="35"/>
      <c r="N27" s="36"/>
      <c r="O27" s="36"/>
      <c r="P27" s="36"/>
      <c r="Q27" s="35"/>
      <c r="R27" s="35"/>
      <c r="S27" s="35"/>
      <c r="T27" s="81"/>
      <c r="U27" s="82"/>
      <c r="V27" s="34"/>
      <c r="W27" s="35"/>
      <c r="X27" s="36"/>
      <c r="Y27" s="36"/>
      <c r="Z27" s="36"/>
      <c r="AA27" s="35"/>
      <c r="AB27" s="35"/>
      <c r="AC27" s="35"/>
      <c r="AD27" s="81"/>
      <c r="AE27" s="82"/>
      <c r="AF27" s="34"/>
      <c r="AG27" s="35"/>
      <c r="AH27" s="36"/>
      <c r="AI27" s="36"/>
      <c r="AJ27" s="36"/>
      <c r="AK27" s="35"/>
      <c r="AL27" s="35"/>
      <c r="AM27" s="35"/>
      <c r="AN27" s="81"/>
      <c r="AO27" s="82"/>
      <c r="AP27" s="34"/>
      <c r="AQ27" s="35"/>
      <c r="AR27" s="36"/>
      <c r="AS27" s="36"/>
      <c r="AT27" s="36"/>
      <c r="AU27" s="35"/>
      <c r="AV27" s="35"/>
      <c r="AW27" s="35"/>
      <c r="AX27" s="81"/>
      <c r="AY27" s="82"/>
      <c r="AZ27" s="34"/>
      <c r="BA27" s="35"/>
      <c r="BB27" s="36"/>
      <c r="BC27" s="36"/>
      <c r="BD27" s="36"/>
      <c r="BE27" s="35"/>
      <c r="BF27" s="35"/>
      <c r="BG27" s="35"/>
      <c r="BH27" s="81"/>
      <c r="BI27" s="82"/>
      <c r="BJ27" s="34"/>
      <c r="BK27" s="35"/>
      <c r="BL27" s="36"/>
      <c r="BM27" s="36"/>
      <c r="BN27" s="36"/>
      <c r="BO27" s="35"/>
      <c r="BP27" s="35"/>
      <c r="BQ27" s="35"/>
      <c r="BR27" s="81"/>
      <c r="BS27" s="82"/>
      <c r="BT27" s="34"/>
      <c r="BU27" s="35"/>
      <c r="BV27" s="36"/>
      <c r="BW27" s="36"/>
      <c r="BX27" s="36"/>
      <c r="BY27" s="35"/>
      <c r="BZ27" s="35"/>
      <c r="CA27" s="35"/>
      <c r="CB27" s="81"/>
      <c r="CC27" s="82"/>
      <c r="CD27" s="34"/>
      <c r="CE27" s="35"/>
      <c r="CF27" s="36"/>
      <c r="CG27" s="36"/>
      <c r="CH27" s="36"/>
      <c r="CI27" s="35"/>
      <c r="CJ27" s="35"/>
      <c r="CK27" s="35"/>
      <c r="CL27" s="81"/>
      <c r="CM27" s="82"/>
      <c r="CN27" s="34"/>
      <c r="CO27" s="35"/>
      <c r="CP27" s="36"/>
      <c r="CQ27" s="36"/>
      <c r="CR27" s="36"/>
      <c r="CS27" s="35"/>
      <c r="CT27" s="35"/>
      <c r="CU27" s="35"/>
      <c r="CV27" s="81"/>
      <c r="CW27" s="82"/>
      <c r="CX27" s="53"/>
      <c r="CY27" s="54"/>
      <c r="CZ27" s="55"/>
      <c r="DA27" s="55"/>
      <c r="DB27" s="55"/>
      <c r="DC27" s="54"/>
      <c r="DD27" s="54"/>
      <c r="DE27" s="54"/>
      <c r="DF27" s="81"/>
      <c r="DG27" s="82"/>
      <c r="DH27" s="34" t="s">
        <v>123</v>
      </c>
      <c r="DI27" s="35"/>
      <c r="DJ27" s="36">
        <v>5000</v>
      </c>
      <c r="DK27" s="36"/>
      <c r="DL27" s="36"/>
      <c r="DM27" s="35"/>
      <c r="DN27" s="35"/>
      <c r="DO27" s="35"/>
      <c r="DP27" s="81"/>
      <c r="DQ27" s="82"/>
      <c r="DR27" s="34"/>
      <c r="DS27" s="35"/>
      <c r="DT27" s="36"/>
      <c r="DU27" s="36"/>
      <c r="DV27" s="36"/>
      <c r="DW27" s="35"/>
      <c r="DX27" s="35"/>
      <c r="DY27" s="35"/>
      <c r="DZ27" s="81"/>
      <c r="EA27" s="82"/>
      <c r="EB27" s="103">
        <f t="shared" ref="EB27:EC32" si="39">N27+X27+AH27+AR27+BB27+BL27+BV27+CF27+CP27+CZ27+DJ27+DT27</f>
        <v>5000</v>
      </c>
      <c r="EC27" s="104">
        <f t="shared" si="39"/>
        <v>0</v>
      </c>
      <c r="ED27" s="104">
        <f t="shared" ref="ED27:ED32" si="40">EB27-EC27</f>
        <v>5000</v>
      </c>
      <c r="EE27" s="154" t="s">
        <v>207</v>
      </c>
      <c r="EF27" s="35">
        <v>3821</v>
      </c>
      <c r="EG27" s="127"/>
      <c r="EH27" s="128"/>
      <c r="EI27" s="162"/>
      <c r="EJ27" s="210">
        <f t="shared" si="19"/>
        <v>3821</v>
      </c>
      <c r="EK27" s="210" t="str">
        <f t="shared" si="20"/>
        <v>Gastos de orden social y cultural</v>
      </c>
      <c r="EL27" s="210">
        <f t="shared" si="21"/>
        <v>0</v>
      </c>
      <c r="EM27" s="210">
        <f t="shared" si="22"/>
        <v>0</v>
      </c>
      <c r="EN27" s="210">
        <f t="shared" si="23"/>
        <v>0</v>
      </c>
      <c r="EO27" s="210">
        <f t="shared" si="24"/>
        <v>0</v>
      </c>
      <c r="EP27" s="210">
        <f t="shared" si="25"/>
        <v>0</v>
      </c>
      <c r="EQ27" s="210">
        <f t="shared" si="26"/>
        <v>0</v>
      </c>
      <c r="ER27" s="210">
        <f t="shared" si="27"/>
        <v>0</v>
      </c>
      <c r="ES27" s="210">
        <f t="shared" si="28"/>
        <v>0</v>
      </c>
      <c r="ET27" s="210">
        <f t="shared" si="29"/>
        <v>0</v>
      </c>
      <c r="EU27" s="210">
        <f t="shared" si="30"/>
        <v>0</v>
      </c>
      <c r="EV27" s="210">
        <f t="shared" si="31"/>
        <v>5000</v>
      </c>
      <c r="EW27" s="210">
        <f t="shared" si="32"/>
        <v>0</v>
      </c>
      <c r="EX27" s="210">
        <f t="shared" si="33"/>
        <v>5000</v>
      </c>
    </row>
    <row r="28" spans="2:154" ht="22.5" customHeight="1">
      <c r="B28" s="470"/>
      <c r="C28" s="356"/>
      <c r="D28" s="5">
        <v>3</v>
      </c>
      <c r="E28" s="259" t="s">
        <v>215</v>
      </c>
      <c r="F28" s="260"/>
      <c r="G28" s="371"/>
      <c r="H28" s="360"/>
      <c r="I28" s="360"/>
      <c r="J28" s="32" t="s">
        <v>116</v>
      </c>
      <c r="K28" s="45" t="s">
        <v>117</v>
      </c>
      <c r="L28" s="34"/>
      <c r="M28" s="35"/>
      <c r="N28" s="36"/>
      <c r="O28" s="36"/>
      <c r="P28" s="36"/>
      <c r="Q28" s="35"/>
      <c r="R28" s="35"/>
      <c r="S28" s="35"/>
      <c r="T28" s="81"/>
      <c r="U28" s="82"/>
      <c r="V28" s="34"/>
      <c r="W28" s="35"/>
      <c r="X28" s="36"/>
      <c r="Y28" s="36"/>
      <c r="Z28" s="36"/>
      <c r="AA28" s="35"/>
      <c r="AB28" s="35"/>
      <c r="AC28" s="35"/>
      <c r="AD28" s="81"/>
      <c r="AE28" s="82"/>
      <c r="AF28" s="34"/>
      <c r="AG28" s="35"/>
      <c r="AH28" s="36"/>
      <c r="AI28" s="36"/>
      <c r="AJ28" s="36"/>
      <c r="AK28" s="35"/>
      <c r="AL28" s="35"/>
      <c r="AM28" s="35"/>
      <c r="AN28" s="81"/>
      <c r="AO28" s="82"/>
      <c r="AP28" s="34"/>
      <c r="AQ28" s="35"/>
      <c r="AR28" s="36"/>
      <c r="AS28" s="36"/>
      <c r="AT28" s="36"/>
      <c r="AU28" s="35"/>
      <c r="AV28" s="35"/>
      <c r="AW28" s="35"/>
      <c r="AX28" s="81"/>
      <c r="AY28" s="82"/>
      <c r="AZ28" s="34"/>
      <c r="BA28" s="35"/>
      <c r="BB28" s="36"/>
      <c r="BC28" s="36"/>
      <c r="BD28" s="36"/>
      <c r="BE28" s="35"/>
      <c r="BF28" s="35"/>
      <c r="BG28" s="35"/>
      <c r="BH28" s="81"/>
      <c r="BI28" s="82"/>
      <c r="BJ28" s="34"/>
      <c r="BK28" s="35"/>
      <c r="BL28" s="36"/>
      <c r="BM28" s="36"/>
      <c r="BN28" s="36"/>
      <c r="BO28" s="35"/>
      <c r="BP28" s="35"/>
      <c r="BQ28" s="35"/>
      <c r="BR28" s="81"/>
      <c r="BS28" s="82"/>
      <c r="BT28" s="34"/>
      <c r="BU28" s="35"/>
      <c r="BV28" s="36"/>
      <c r="BW28" s="36"/>
      <c r="BX28" s="36"/>
      <c r="BY28" s="35"/>
      <c r="BZ28" s="35"/>
      <c r="CA28" s="35"/>
      <c r="CB28" s="81"/>
      <c r="CC28" s="82"/>
      <c r="CD28" s="34"/>
      <c r="CE28" s="35"/>
      <c r="CF28" s="36"/>
      <c r="CG28" s="36"/>
      <c r="CH28" s="36"/>
      <c r="CI28" s="35"/>
      <c r="CJ28" s="35"/>
      <c r="CK28" s="35"/>
      <c r="CL28" s="81"/>
      <c r="CM28" s="82"/>
      <c r="CN28" s="34"/>
      <c r="CO28" s="35"/>
      <c r="CP28" s="36"/>
      <c r="CQ28" s="36"/>
      <c r="CR28" s="36"/>
      <c r="CS28" s="35"/>
      <c r="CT28" s="35"/>
      <c r="CU28" s="35"/>
      <c r="CV28" s="81"/>
      <c r="CW28" s="82"/>
      <c r="CX28" s="34"/>
      <c r="CY28" s="35"/>
      <c r="CZ28" s="36"/>
      <c r="DA28" s="36"/>
      <c r="DB28" s="36"/>
      <c r="DC28" s="35"/>
      <c r="DD28" s="35"/>
      <c r="DE28" s="35"/>
      <c r="DF28" s="81"/>
      <c r="DG28" s="82"/>
      <c r="DH28" s="34"/>
      <c r="DI28" s="35"/>
      <c r="DJ28" s="36"/>
      <c r="DK28" s="36"/>
      <c r="DL28" s="36"/>
      <c r="DM28" s="35"/>
      <c r="DN28" s="35"/>
      <c r="DO28" s="35"/>
      <c r="DP28" s="81"/>
      <c r="DQ28" s="82"/>
      <c r="DR28" s="34" t="s">
        <v>123</v>
      </c>
      <c r="DS28" s="35"/>
      <c r="DT28" s="36">
        <v>5000</v>
      </c>
      <c r="DU28" s="36"/>
      <c r="DV28" s="36"/>
      <c r="DW28" s="35"/>
      <c r="DX28" s="35"/>
      <c r="DY28" s="35"/>
      <c r="DZ28" s="81"/>
      <c r="EA28" s="82"/>
      <c r="EB28" s="103">
        <f t="shared" si="39"/>
        <v>5000</v>
      </c>
      <c r="EC28" s="104">
        <f t="shared" si="39"/>
        <v>0</v>
      </c>
      <c r="ED28" s="104">
        <f t="shared" si="40"/>
        <v>5000</v>
      </c>
      <c r="EE28" s="154" t="s">
        <v>207</v>
      </c>
      <c r="EF28" s="35">
        <v>3821</v>
      </c>
      <c r="EG28" s="127"/>
      <c r="EH28" s="128"/>
      <c r="EI28" s="162"/>
      <c r="EJ28" s="210">
        <f t="shared" si="19"/>
        <v>3821</v>
      </c>
      <c r="EK28" s="210" t="str">
        <f t="shared" si="20"/>
        <v>Gastos de orden social y cultural</v>
      </c>
      <c r="EL28" s="210">
        <f t="shared" si="21"/>
        <v>0</v>
      </c>
      <c r="EM28" s="210">
        <f t="shared" si="22"/>
        <v>0</v>
      </c>
      <c r="EN28" s="210">
        <f t="shared" si="23"/>
        <v>0</v>
      </c>
      <c r="EO28" s="210">
        <f t="shared" si="24"/>
        <v>0</v>
      </c>
      <c r="EP28" s="210">
        <f t="shared" si="25"/>
        <v>0</v>
      </c>
      <c r="EQ28" s="210">
        <f t="shared" si="26"/>
        <v>0</v>
      </c>
      <c r="ER28" s="210">
        <f t="shared" si="27"/>
        <v>0</v>
      </c>
      <c r="ES28" s="210">
        <f t="shared" si="28"/>
        <v>0</v>
      </c>
      <c r="ET28" s="210">
        <f t="shared" si="29"/>
        <v>0</v>
      </c>
      <c r="EU28" s="210">
        <f t="shared" si="30"/>
        <v>0</v>
      </c>
      <c r="EV28" s="210">
        <f t="shared" si="31"/>
        <v>0</v>
      </c>
      <c r="EW28" s="210">
        <f t="shared" si="32"/>
        <v>5000</v>
      </c>
      <c r="EX28" s="210">
        <f t="shared" si="33"/>
        <v>5000</v>
      </c>
    </row>
    <row r="29" spans="2:154" ht="53.25" customHeight="1">
      <c r="B29" s="348">
        <v>4</v>
      </c>
      <c r="C29" s="356" t="s">
        <v>216</v>
      </c>
      <c r="D29" s="11">
        <v>1</v>
      </c>
      <c r="E29" s="464" t="s">
        <v>217</v>
      </c>
      <c r="F29" s="465"/>
      <c r="G29" s="466"/>
      <c r="H29" s="360" t="s">
        <v>198</v>
      </c>
      <c r="I29" s="360" t="s">
        <v>218</v>
      </c>
      <c r="J29" s="51" t="s">
        <v>106</v>
      </c>
      <c r="K29" s="52" t="s">
        <v>117</v>
      </c>
      <c r="L29" s="53"/>
      <c r="M29" s="54"/>
      <c r="N29" s="55"/>
      <c r="O29" s="55"/>
      <c r="P29" s="55"/>
      <c r="Q29" s="54"/>
      <c r="R29" s="54"/>
      <c r="S29" s="54"/>
      <c r="T29" s="89"/>
      <c r="U29" s="90"/>
      <c r="V29" s="53"/>
      <c r="W29" s="54" t="s">
        <v>123</v>
      </c>
      <c r="X29" s="55"/>
      <c r="Y29" s="55"/>
      <c r="Z29" s="55"/>
      <c r="AA29" s="54"/>
      <c r="AB29" s="54" t="s">
        <v>123</v>
      </c>
      <c r="AC29" s="54"/>
      <c r="AD29" s="89" t="s">
        <v>275</v>
      </c>
      <c r="AE29" s="90"/>
      <c r="AF29" s="53" t="s">
        <v>123</v>
      </c>
      <c r="AG29" s="54" t="s">
        <v>123</v>
      </c>
      <c r="AH29" s="55">
        <v>10000</v>
      </c>
      <c r="AI29" s="55"/>
      <c r="AJ29" s="55"/>
      <c r="AK29" s="54"/>
      <c r="AL29" s="54" t="s">
        <v>123</v>
      </c>
      <c r="AM29" s="54"/>
      <c r="AN29" s="89" t="s">
        <v>276</v>
      </c>
      <c r="AO29" s="90"/>
      <c r="AP29" s="53"/>
      <c r="AQ29" s="54" t="s">
        <v>123</v>
      </c>
      <c r="AR29" s="55"/>
      <c r="AS29" s="55"/>
      <c r="AT29" s="55"/>
      <c r="AU29" s="54"/>
      <c r="AV29" s="54" t="s">
        <v>123</v>
      </c>
      <c r="AW29" s="54"/>
      <c r="AX29" s="89" t="s">
        <v>277</v>
      </c>
      <c r="AY29" s="90"/>
      <c r="AZ29" s="53"/>
      <c r="BA29" s="54"/>
      <c r="BB29" s="55"/>
      <c r="BC29" s="55"/>
      <c r="BD29" s="55"/>
      <c r="BE29" s="54"/>
      <c r="BF29" s="54"/>
      <c r="BG29" s="54"/>
      <c r="BH29" s="89" t="s">
        <v>278</v>
      </c>
      <c r="BI29" s="90"/>
      <c r="BJ29" s="53"/>
      <c r="BK29" s="54" t="s">
        <v>123</v>
      </c>
      <c r="BL29" s="55"/>
      <c r="BM29" s="55"/>
      <c r="BN29" s="55"/>
      <c r="BO29" s="54" t="s">
        <v>123</v>
      </c>
      <c r="BP29" s="54" t="s">
        <v>123</v>
      </c>
      <c r="BQ29" s="54"/>
      <c r="BR29" s="89" t="s">
        <v>279</v>
      </c>
      <c r="BS29" s="90"/>
      <c r="BT29" s="53"/>
      <c r="BU29" s="54" t="s">
        <v>123</v>
      </c>
      <c r="BV29" s="55"/>
      <c r="BW29" s="55"/>
      <c r="BX29" s="55"/>
      <c r="BY29" s="54"/>
      <c r="BZ29" s="54" t="s">
        <v>123</v>
      </c>
      <c r="CA29" s="54"/>
      <c r="CB29" s="89" t="s">
        <v>280</v>
      </c>
      <c r="CC29" s="90"/>
      <c r="CD29" s="53" t="s">
        <v>123</v>
      </c>
      <c r="CE29" s="54" t="s">
        <v>123</v>
      </c>
      <c r="CF29" s="55">
        <v>10000</v>
      </c>
      <c r="CG29" s="55"/>
      <c r="CH29" s="55"/>
      <c r="CI29" s="54"/>
      <c r="CJ29" s="54" t="s">
        <v>123</v>
      </c>
      <c r="CK29" s="54"/>
      <c r="CL29" s="89" t="s">
        <v>281</v>
      </c>
      <c r="CM29" s="90"/>
      <c r="CN29" s="53"/>
      <c r="CO29" s="54"/>
      <c r="CP29" s="55"/>
      <c r="CQ29" s="55"/>
      <c r="CR29" s="55"/>
      <c r="CS29" s="54"/>
      <c r="CT29" s="54"/>
      <c r="CU29" s="54"/>
      <c r="CV29" s="89"/>
      <c r="CW29" s="90"/>
      <c r="CX29" s="53"/>
      <c r="CY29" s="54"/>
      <c r="CZ29" s="55"/>
      <c r="DA29" s="55"/>
      <c r="DB29" s="55"/>
      <c r="DC29" s="54"/>
      <c r="DD29" s="54"/>
      <c r="DE29" s="54"/>
      <c r="DF29" s="89"/>
      <c r="DG29" s="90"/>
      <c r="DH29" s="53"/>
      <c r="DI29" s="54"/>
      <c r="DJ29" s="55"/>
      <c r="DK29" s="55"/>
      <c r="DL29" s="55"/>
      <c r="DM29" s="54"/>
      <c r="DN29" s="54"/>
      <c r="DO29" s="54"/>
      <c r="DP29" s="89"/>
      <c r="DQ29" s="90"/>
      <c r="DR29" s="53"/>
      <c r="DS29" s="54"/>
      <c r="DT29" s="55"/>
      <c r="DU29" s="55"/>
      <c r="DV29" s="55"/>
      <c r="DW29" s="54"/>
      <c r="DX29" s="54"/>
      <c r="DY29" s="54"/>
      <c r="DZ29" s="89"/>
      <c r="EA29" s="90"/>
      <c r="EB29" s="103">
        <f t="shared" si="39"/>
        <v>20000</v>
      </c>
      <c r="EC29" s="104">
        <f t="shared" si="39"/>
        <v>0</v>
      </c>
      <c r="ED29" s="104">
        <f t="shared" si="40"/>
        <v>20000</v>
      </c>
      <c r="EE29" s="153" t="s">
        <v>209</v>
      </c>
      <c r="EF29" s="54">
        <v>3831</v>
      </c>
      <c r="EG29" s="135"/>
      <c r="EH29" s="136"/>
      <c r="EI29" s="90"/>
      <c r="EJ29" s="210">
        <f t="shared" si="19"/>
        <v>3831</v>
      </c>
      <c r="EK29" s="210" t="str">
        <f t="shared" si="20"/>
        <v>Congresos y convenciones</v>
      </c>
      <c r="EL29" s="210">
        <f t="shared" si="21"/>
        <v>0</v>
      </c>
      <c r="EM29" s="210">
        <f t="shared" si="22"/>
        <v>0</v>
      </c>
      <c r="EN29" s="210">
        <f t="shared" si="23"/>
        <v>10000</v>
      </c>
      <c r="EO29" s="210">
        <f t="shared" si="24"/>
        <v>0</v>
      </c>
      <c r="EP29" s="210">
        <f t="shared" si="25"/>
        <v>0</v>
      </c>
      <c r="EQ29" s="210">
        <f t="shared" si="26"/>
        <v>0</v>
      </c>
      <c r="ER29" s="210">
        <f t="shared" si="27"/>
        <v>0</v>
      </c>
      <c r="ES29" s="210">
        <f t="shared" si="28"/>
        <v>10000</v>
      </c>
      <c r="ET29" s="210">
        <f t="shared" si="29"/>
        <v>0</v>
      </c>
      <c r="EU29" s="210">
        <f t="shared" si="30"/>
        <v>0</v>
      </c>
      <c r="EV29" s="210">
        <f t="shared" si="31"/>
        <v>0</v>
      </c>
      <c r="EW29" s="210">
        <f t="shared" si="32"/>
        <v>0</v>
      </c>
      <c r="EX29" s="210">
        <f t="shared" si="33"/>
        <v>20000</v>
      </c>
    </row>
    <row r="30" spans="2:154" ht="79.5" customHeight="1">
      <c r="B30" s="348"/>
      <c r="C30" s="356"/>
      <c r="D30" s="5">
        <v>2</v>
      </c>
      <c r="E30" s="471" t="s">
        <v>219</v>
      </c>
      <c r="F30" s="472"/>
      <c r="G30" s="473"/>
      <c r="H30" s="360"/>
      <c r="I30" s="360"/>
      <c r="J30" s="32" t="s">
        <v>106</v>
      </c>
      <c r="K30" s="45" t="s">
        <v>117</v>
      </c>
      <c r="L30" s="34"/>
      <c r="M30" s="35" t="s">
        <v>123</v>
      </c>
      <c r="N30" s="36"/>
      <c r="O30" s="36"/>
      <c r="P30" s="36"/>
      <c r="Q30" s="35"/>
      <c r="R30" s="35" t="s">
        <v>123</v>
      </c>
      <c r="S30" s="35"/>
      <c r="T30" s="81" t="s">
        <v>306</v>
      </c>
      <c r="U30" s="82"/>
      <c r="V30" s="34"/>
      <c r="W30" s="35"/>
      <c r="X30" s="36"/>
      <c r="Y30" s="36"/>
      <c r="Z30" s="36"/>
      <c r="AA30" s="35"/>
      <c r="AB30" s="35"/>
      <c r="AC30" s="35"/>
      <c r="AD30" s="81" t="s">
        <v>306</v>
      </c>
      <c r="AE30" s="82"/>
      <c r="AF30" s="34"/>
      <c r="AG30" s="35"/>
      <c r="AH30" s="36"/>
      <c r="AI30" s="36"/>
      <c r="AJ30" s="36"/>
      <c r="AK30" s="35"/>
      <c r="AL30" s="35"/>
      <c r="AM30" s="35"/>
      <c r="AN30" s="81" t="s">
        <v>306</v>
      </c>
      <c r="AO30" s="82"/>
      <c r="AP30" s="34"/>
      <c r="AQ30" s="35"/>
      <c r="AR30" s="36"/>
      <c r="AS30" s="36"/>
      <c r="AT30" s="36"/>
      <c r="AU30" s="35"/>
      <c r="AV30" s="35"/>
      <c r="AW30" s="35"/>
      <c r="AX30" s="81" t="s">
        <v>306</v>
      </c>
      <c r="AY30" s="82"/>
      <c r="AZ30" s="34"/>
      <c r="BA30" s="35"/>
      <c r="BB30" s="36"/>
      <c r="BC30" s="36"/>
      <c r="BD30" s="36"/>
      <c r="BE30" s="35"/>
      <c r="BF30" s="35"/>
      <c r="BG30" s="35"/>
      <c r="BH30" s="81" t="s">
        <v>306</v>
      </c>
      <c r="BI30" s="82"/>
      <c r="BJ30" s="34"/>
      <c r="BK30" s="35"/>
      <c r="BL30" s="36"/>
      <c r="BM30" s="36"/>
      <c r="BN30" s="36"/>
      <c r="BO30" s="35"/>
      <c r="BP30" s="35"/>
      <c r="BQ30" s="35"/>
      <c r="BR30" s="81" t="s">
        <v>306</v>
      </c>
      <c r="BS30" s="82"/>
      <c r="BT30" s="34"/>
      <c r="BU30" s="35"/>
      <c r="BV30" s="36"/>
      <c r="BW30" s="36"/>
      <c r="BX30" s="36"/>
      <c r="BY30" s="35"/>
      <c r="BZ30" s="35"/>
      <c r="CA30" s="35"/>
      <c r="CB30" s="81" t="s">
        <v>307</v>
      </c>
      <c r="CC30" s="82"/>
      <c r="CD30" s="34"/>
      <c r="CE30" s="35"/>
      <c r="CF30" s="36"/>
      <c r="CG30" s="36"/>
      <c r="CH30" s="36"/>
      <c r="CI30" s="35"/>
      <c r="CJ30" s="35"/>
      <c r="CK30" s="35"/>
      <c r="CL30" s="81" t="s">
        <v>307</v>
      </c>
      <c r="CM30" s="82"/>
      <c r="CN30" s="34"/>
      <c r="CO30" s="35"/>
      <c r="CP30" s="36"/>
      <c r="CQ30" s="36"/>
      <c r="CR30" s="36"/>
      <c r="CS30" s="35"/>
      <c r="CT30" s="35"/>
      <c r="CU30" s="35"/>
      <c r="CV30" s="81"/>
      <c r="CW30" s="82"/>
      <c r="CX30" s="53"/>
      <c r="CY30" s="54"/>
      <c r="CZ30" s="55"/>
      <c r="DA30" s="55"/>
      <c r="DB30" s="55"/>
      <c r="DC30" s="54"/>
      <c r="DD30" s="54"/>
      <c r="DE30" s="54"/>
      <c r="DF30" s="81"/>
      <c r="DG30" s="82"/>
      <c r="DH30" s="34"/>
      <c r="DI30" s="35"/>
      <c r="DJ30" s="36"/>
      <c r="DK30" s="36"/>
      <c r="DL30" s="36"/>
      <c r="DM30" s="35"/>
      <c r="DN30" s="35"/>
      <c r="DO30" s="35"/>
      <c r="DP30" s="81"/>
      <c r="DQ30" s="82"/>
      <c r="DR30" s="34"/>
      <c r="DS30" s="35"/>
      <c r="DT30" s="36"/>
      <c r="DU30" s="36"/>
      <c r="DV30" s="36"/>
      <c r="DW30" s="35"/>
      <c r="DX30" s="35"/>
      <c r="DY30" s="35"/>
      <c r="DZ30" s="81"/>
      <c r="EA30" s="82"/>
      <c r="EB30" s="103">
        <f t="shared" si="39"/>
        <v>0</v>
      </c>
      <c r="EC30" s="104">
        <f t="shared" si="39"/>
        <v>0</v>
      </c>
      <c r="ED30" s="104">
        <f t="shared" si="40"/>
        <v>0</v>
      </c>
      <c r="EE30" s="157"/>
      <c r="EF30" s="158"/>
      <c r="EG30" s="127"/>
      <c r="EH30" s="128"/>
      <c r="EI30" s="82"/>
      <c r="EJ30" s="210">
        <f t="shared" si="19"/>
        <v>0</v>
      </c>
      <c r="EK30" s="210">
        <f t="shared" si="20"/>
        <v>0</v>
      </c>
      <c r="EL30" s="210">
        <f t="shared" si="21"/>
        <v>0</v>
      </c>
      <c r="EM30" s="210">
        <f t="shared" si="22"/>
        <v>0</v>
      </c>
      <c r="EN30" s="210">
        <f t="shared" si="23"/>
        <v>0</v>
      </c>
      <c r="EO30" s="210">
        <f t="shared" si="24"/>
        <v>0</v>
      </c>
      <c r="EP30" s="210">
        <f t="shared" si="25"/>
        <v>0</v>
      </c>
      <c r="EQ30" s="210">
        <f t="shared" si="26"/>
        <v>0</v>
      </c>
      <c r="ER30" s="210">
        <f t="shared" si="27"/>
        <v>0</v>
      </c>
      <c r="ES30" s="210">
        <f t="shared" si="28"/>
        <v>0</v>
      </c>
      <c r="ET30" s="210">
        <f t="shared" si="29"/>
        <v>0</v>
      </c>
      <c r="EU30" s="210">
        <f t="shared" si="30"/>
        <v>0</v>
      </c>
      <c r="EV30" s="210">
        <f t="shared" si="31"/>
        <v>0</v>
      </c>
      <c r="EW30" s="210">
        <f t="shared" si="32"/>
        <v>0</v>
      </c>
      <c r="EX30" s="210">
        <f t="shared" si="33"/>
        <v>0</v>
      </c>
    </row>
    <row r="31" spans="2:154" ht="27" customHeight="1">
      <c r="B31" s="348"/>
      <c r="C31" s="356"/>
      <c r="D31" s="5">
        <v>3</v>
      </c>
      <c r="E31" s="372"/>
      <c r="F31" s="373"/>
      <c r="G31" s="374"/>
      <c r="H31" s="360"/>
      <c r="I31" s="360"/>
      <c r="J31" s="32"/>
      <c r="K31" s="45"/>
      <c r="L31" s="34"/>
      <c r="M31" s="35"/>
      <c r="N31" s="36"/>
      <c r="O31" s="36"/>
      <c r="P31" s="36"/>
      <c r="Q31" s="35"/>
      <c r="R31" s="35"/>
      <c r="S31" s="35"/>
      <c r="T31" s="81"/>
      <c r="U31" s="82"/>
      <c r="V31" s="34"/>
      <c r="W31" s="35"/>
      <c r="X31" s="36"/>
      <c r="Y31" s="36"/>
      <c r="Z31" s="36"/>
      <c r="AA31" s="35"/>
      <c r="AB31" s="35"/>
      <c r="AC31" s="35"/>
      <c r="AD31" s="81"/>
      <c r="AE31" s="82"/>
      <c r="AF31" s="34"/>
      <c r="AG31" s="35"/>
      <c r="AH31" s="36"/>
      <c r="AI31" s="36"/>
      <c r="AJ31" s="36"/>
      <c r="AK31" s="35"/>
      <c r="AL31" s="35"/>
      <c r="AM31" s="35"/>
      <c r="AN31" s="81"/>
      <c r="AO31" s="82"/>
      <c r="AP31" s="34"/>
      <c r="AQ31" s="35"/>
      <c r="AR31" s="36"/>
      <c r="AS31" s="36"/>
      <c r="AT31" s="36"/>
      <c r="AU31" s="35"/>
      <c r="AV31" s="35"/>
      <c r="AW31" s="35"/>
      <c r="AX31" s="81"/>
      <c r="AY31" s="82"/>
      <c r="AZ31" s="34"/>
      <c r="BA31" s="35"/>
      <c r="BB31" s="36"/>
      <c r="BC31" s="36"/>
      <c r="BD31" s="36"/>
      <c r="BE31" s="35"/>
      <c r="BF31" s="35"/>
      <c r="BG31" s="35"/>
      <c r="BH31" s="81"/>
      <c r="BI31" s="82"/>
      <c r="BJ31" s="34"/>
      <c r="BK31" s="35"/>
      <c r="BL31" s="36"/>
      <c r="BM31" s="36"/>
      <c r="BN31" s="36"/>
      <c r="BO31" s="35"/>
      <c r="BP31" s="35"/>
      <c r="BQ31" s="35"/>
      <c r="BR31" s="81"/>
      <c r="BS31" s="82"/>
      <c r="BT31" s="34"/>
      <c r="BU31" s="35"/>
      <c r="BV31" s="36"/>
      <c r="BW31" s="36"/>
      <c r="BX31" s="36"/>
      <c r="BY31" s="35"/>
      <c r="BZ31" s="35"/>
      <c r="CA31" s="35"/>
      <c r="CB31" s="81"/>
      <c r="CC31" s="82"/>
      <c r="CD31" s="34"/>
      <c r="CE31" s="35"/>
      <c r="CF31" s="36"/>
      <c r="CG31" s="36"/>
      <c r="CH31" s="36"/>
      <c r="CI31" s="35"/>
      <c r="CJ31" s="35"/>
      <c r="CK31" s="35"/>
      <c r="CL31" s="81"/>
      <c r="CM31" s="82"/>
      <c r="CN31" s="34"/>
      <c r="CO31" s="35"/>
      <c r="CP31" s="36"/>
      <c r="CQ31" s="36"/>
      <c r="CR31" s="36"/>
      <c r="CS31" s="35"/>
      <c r="CT31" s="35"/>
      <c r="CU31" s="35"/>
      <c r="CV31" s="81"/>
      <c r="CW31" s="82"/>
      <c r="CX31" s="34"/>
      <c r="CY31" s="35"/>
      <c r="CZ31" s="36"/>
      <c r="DA31" s="36"/>
      <c r="DB31" s="36"/>
      <c r="DC31" s="35"/>
      <c r="DD31" s="35"/>
      <c r="DE31" s="35"/>
      <c r="DF31" s="81"/>
      <c r="DG31" s="82"/>
      <c r="DH31" s="34"/>
      <c r="DI31" s="35"/>
      <c r="DJ31" s="36"/>
      <c r="DK31" s="36"/>
      <c r="DL31" s="36"/>
      <c r="DM31" s="35"/>
      <c r="DN31" s="35"/>
      <c r="DO31" s="35"/>
      <c r="DP31" s="81"/>
      <c r="DQ31" s="82"/>
      <c r="DR31" s="34"/>
      <c r="DS31" s="35"/>
      <c r="DT31" s="36"/>
      <c r="DU31" s="36"/>
      <c r="DV31" s="36"/>
      <c r="DW31" s="35"/>
      <c r="DX31" s="35"/>
      <c r="DY31" s="35"/>
      <c r="DZ31" s="81"/>
      <c r="EA31" s="82"/>
      <c r="EB31" s="103">
        <f t="shared" si="39"/>
        <v>0</v>
      </c>
      <c r="EC31" s="104">
        <f t="shared" si="39"/>
        <v>0</v>
      </c>
      <c r="ED31" s="104">
        <f t="shared" si="40"/>
        <v>0</v>
      </c>
      <c r="EE31" s="159"/>
      <c r="EF31" s="35"/>
      <c r="EG31" s="127"/>
      <c r="EH31" s="128"/>
      <c r="EI31" s="82"/>
      <c r="EJ31" s="210">
        <f t="shared" si="19"/>
        <v>0</v>
      </c>
      <c r="EK31" s="210">
        <f t="shared" si="20"/>
        <v>0</v>
      </c>
      <c r="EL31" s="210">
        <f t="shared" si="21"/>
        <v>0</v>
      </c>
      <c r="EM31" s="210">
        <f t="shared" si="22"/>
        <v>0</v>
      </c>
      <c r="EN31" s="210">
        <f t="shared" si="23"/>
        <v>0</v>
      </c>
      <c r="EO31" s="210">
        <f t="shared" si="24"/>
        <v>0</v>
      </c>
      <c r="EP31" s="210">
        <f t="shared" si="25"/>
        <v>0</v>
      </c>
      <c r="EQ31" s="210">
        <f t="shared" si="26"/>
        <v>0</v>
      </c>
      <c r="ER31" s="210">
        <f t="shared" si="27"/>
        <v>0</v>
      </c>
      <c r="ES31" s="210">
        <f t="shared" si="28"/>
        <v>0</v>
      </c>
      <c r="ET31" s="210">
        <f t="shared" si="29"/>
        <v>0</v>
      </c>
      <c r="EU31" s="210">
        <f t="shared" si="30"/>
        <v>0</v>
      </c>
      <c r="EV31" s="210">
        <f t="shared" si="31"/>
        <v>0</v>
      </c>
      <c r="EW31" s="210">
        <f t="shared" si="32"/>
        <v>0</v>
      </c>
      <c r="EX31" s="210">
        <f t="shared" si="33"/>
        <v>0</v>
      </c>
    </row>
    <row r="32" spans="2:154" ht="17.25" thickBot="1">
      <c r="B32" s="351"/>
      <c r="C32" s="358"/>
      <c r="D32" s="375"/>
      <c r="E32" s="376"/>
      <c r="F32" s="376"/>
      <c r="G32" s="376"/>
      <c r="H32" s="146"/>
      <c r="I32" s="146"/>
      <c r="J32" s="58"/>
      <c r="K32" s="59"/>
      <c r="L32" s="60"/>
      <c r="M32" s="61"/>
      <c r="N32" s="62"/>
      <c r="O32" s="62"/>
      <c r="P32" s="62"/>
      <c r="Q32" s="61"/>
      <c r="R32" s="61"/>
      <c r="S32" s="61"/>
      <c r="T32" s="91"/>
      <c r="U32" s="92"/>
      <c r="V32" s="60"/>
      <c r="W32" s="61"/>
      <c r="X32" s="62"/>
      <c r="Y32" s="62"/>
      <c r="Z32" s="62"/>
      <c r="AA32" s="61"/>
      <c r="AB32" s="61"/>
      <c r="AC32" s="61"/>
      <c r="AD32" s="91"/>
      <c r="AE32" s="92"/>
      <c r="AF32" s="60"/>
      <c r="AG32" s="61"/>
      <c r="AH32" s="62"/>
      <c r="AI32" s="62"/>
      <c r="AJ32" s="62"/>
      <c r="AK32" s="61"/>
      <c r="AL32" s="61"/>
      <c r="AM32" s="61"/>
      <c r="AN32" s="91"/>
      <c r="AO32" s="92"/>
      <c r="AP32" s="60"/>
      <c r="AQ32" s="61"/>
      <c r="AR32" s="62"/>
      <c r="AS32" s="62"/>
      <c r="AT32" s="62"/>
      <c r="AU32" s="61"/>
      <c r="AV32" s="61"/>
      <c r="AW32" s="61"/>
      <c r="AX32" s="91"/>
      <c r="AY32" s="92"/>
      <c r="AZ32" s="60"/>
      <c r="BA32" s="61"/>
      <c r="BB32" s="62"/>
      <c r="BC32" s="62"/>
      <c r="BD32" s="62"/>
      <c r="BE32" s="61"/>
      <c r="BF32" s="61"/>
      <c r="BG32" s="61"/>
      <c r="BH32" s="91"/>
      <c r="BI32" s="92"/>
      <c r="BJ32" s="60"/>
      <c r="BK32" s="61"/>
      <c r="BL32" s="62"/>
      <c r="BM32" s="62"/>
      <c r="BN32" s="62"/>
      <c r="BO32" s="61"/>
      <c r="BP32" s="61"/>
      <c r="BQ32" s="61"/>
      <c r="BR32" s="91"/>
      <c r="BS32" s="92"/>
      <c r="BT32" s="60"/>
      <c r="BU32" s="61"/>
      <c r="BV32" s="62"/>
      <c r="BW32" s="62"/>
      <c r="BX32" s="62"/>
      <c r="BY32" s="61"/>
      <c r="BZ32" s="61"/>
      <c r="CA32" s="61"/>
      <c r="CB32" s="91"/>
      <c r="CC32" s="92"/>
      <c r="CD32" s="60"/>
      <c r="CE32" s="61"/>
      <c r="CF32" s="62"/>
      <c r="CG32" s="62"/>
      <c r="CH32" s="62"/>
      <c r="CI32" s="61"/>
      <c r="CJ32" s="61"/>
      <c r="CK32" s="61"/>
      <c r="CL32" s="91"/>
      <c r="CM32" s="92"/>
      <c r="CN32" s="60"/>
      <c r="CO32" s="61"/>
      <c r="CP32" s="62"/>
      <c r="CQ32" s="62"/>
      <c r="CR32" s="62"/>
      <c r="CS32" s="61"/>
      <c r="CT32" s="61"/>
      <c r="CU32" s="61"/>
      <c r="CV32" s="91"/>
      <c r="CW32" s="92"/>
      <c r="CX32" s="60"/>
      <c r="CY32" s="61"/>
      <c r="CZ32" s="62"/>
      <c r="DA32" s="62"/>
      <c r="DB32" s="62"/>
      <c r="DC32" s="61"/>
      <c r="DD32" s="61"/>
      <c r="DE32" s="61"/>
      <c r="DF32" s="91"/>
      <c r="DG32" s="92"/>
      <c r="DH32" s="60"/>
      <c r="DI32" s="61"/>
      <c r="DJ32" s="62"/>
      <c r="DK32" s="62"/>
      <c r="DL32" s="62"/>
      <c r="DM32" s="61"/>
      <c r="DN32" s="61"/>
      <c r="DO32" s="61"/>
      <c r="DP32" s="91"/>
      <c r="DQ32" s="92"/>
      <c r="DR32" s="60"/>
      <c r="DS32" s="61"/>
      <c r="DT32" s="62"/>
      <c r="DU32" s="62"/>
      <c r="DV32" s="62"/>
      <c r="DW32" s="61"/>
      <c r="DX32" s="61"/>
      <c r="DY32" s="61"/>
      <c r="DZ32" s="91"/>
      <c r="EA32" s="92"/>
      <c r="EB32" s="113">
        <f t="shared" si="39"/>
        <v>0</v>
      </c>
      <c r="EC32" s="114">
        <f t="shared" si="39"/>
        <v>0</v>
      </c>
      <c r="ED32" s="114">
        <f t="shared" si="40"/>
        <v>0</v>
      </c>
      <c r="EE32" s="160"/>
      <c r="EF32" s="61"/>
      <c r="EG32" s="137"/>
      <c r="EH32" s="138"/>
      <c r="EI32" s="92"/>
      <c r="EJ32" s="210">
        <f t="shared" si="19"/>
        <v>0</v>
      </c>
      <c r="EK32" s="210">
        <f t="shared" si="20"/>
        <v>0</v>
      </c>
      <c r="EL32" s="210">
        <f t="shared" si="21"/>
        <v>0</v>
      </c>
      <c r="EM32" s="210">
        <f t="shared" si="22"/>
        <v>0</v>
      </c>
      <c r="EN32" s="210">
        <f t="shared" si="23"/>
        <v>0</v>
      </c>
      <c r="EO32" s="210">
        <f t="shared" si="24"/>
        <v>0</v>
      </c>
      <c r="EP32" s="210">
        <f t="shared" si="25"/>
        <v>0</v>
      </c>
      <c r="EQ32" s="210">
        <f t="shared" si="26"/>
        <v>0</v>
      </c>
      <c r="ER32" s="210">
        <f t="shared" si="27"/>
        <v>0</v>
      </c>
      <c r="ES32" s="210">
        <f t="shared" si="28"/>
        <v>0</v>
      </c>
      <c r="ET32" s="210">
        <f t="shared" si="29"/>
        <v>0</v>
      </c>
      <c r="EU32" s="210">
        <f t="shared" si="30"/>
        <v>0</v>
      </c>
      <c r="EV32" s="210">
        <f t="shared" si="31"/>
        <v>0</v>
      </c>
      <c r="EW32" s="210">
        <f t="shared" si="32"/>
        <v>0</v>
      </c>
      <c r="EX32" s="210">
        <f t="shared" si="33"/>
        <v>0</v>
      </c>
    </row>
    <row r="33" spans="2:139" ht="30.75" customHeight="1" thickTop="1" thickBot="1">
      <c r="AX33" s="225">
        <f xml:space="preserve"> 4/4*100%</f>
        <v>1</v>
      </c>
      <c r="AY33" s="226"/>
      <c r="AZ33" s="226"/>
      <c r="CI33" s="225">
        <f xml:space="preserve"> 0/6*100%</f>
        <v>0</v>
      </c>
      <c r="CJ33" s="226"/>
      <c r="CK33" s="226"/>
    </row>
    <row r="34" spans="2:139" ht="30" customHeight="1" thickBot="1">
      <c r="B34" s="13"/>
      <c r="C34" s="14"/>
      <c r="D34" s="377" t="s">
        <v>143</v>
      </c>
      <c r="E34" s="377"/>
      <c r="F34" s="377"/>
      <c r="G34" s="377"/>
      <c r="H34" s="15"/>
      <c r="I34" s="15"/>
      <c r="J34" s="14"/>
      <c r="K34" s="14"/>
      <c r="L34" s="14"/>
      <c r="M34" s="14"/>
      <c r="N34" s="63">
        <f>SUM(N18:N32)</f>
        <v>0</v>
      </c>
      <c r="O34" s="63"/>
      <c r="P34" s="63"/>
      <c r="Q34" s="14"/>
      <c r="R34" s="14"/>
      <c r="S34" s="14"/>
      <c r="T34" s="14"/>
      <c r="U34" s="14"/>
      <c r="V34" s="14"/>
      <c r="W34" s="14"/>
      <c r="X34" s="63">
        <f>SUM(X18:X32)</f>
        <v>2500</v>
      </c>
      <c r="Y34" s="63"/>
      <c r="Z34" s="63"/>
      <c r="AA34" s="14"/>
      <c r="AB34" s="14"/>
      <c r="AC34" s="14"/>
      <c r="AD34" s="14"/>
      <c r="AE34" s="14"/>
      <c r="AF34" s="14"/>
      <c r="AG34" s="14"/>
      <c r="AH34" s="63">
        <f>SUM(AH18:AH31)</f>
        <v>22500</v>
      </c>
      <c r="AI34" s="63"/>
      <c r="AJ34" s="63"/>
      <c r="AK34" s="14"/>
      <c r="AL34" s="14"/>
      <c r="AM34" s="14"/>
      <c r="AN34" s="14"/>
      <c r="AO34" s="14"/>
      <c r="AP34" s="14"/>
      <c r="AQ34" s="14"/>
      <c r="AR34" s="63">
        <f>SUM(AR18:AR31)</f>
        <v>3000</v>
      </c>
      <c r="AS34" s="63"/>
      <c r="AT34" s="63"/>
      <c r="AU34" s="14"/>
      <c r="AV34" s="14"/>
      <c r="AW34" s="14"/>
      <c r="AX34" s="227" t="s">
        <v>308</v>
      </c>
      <c r="AY34" s="276" t="s">
        <v>309</v>
      </c>
      <c r="AZ34" s="276"/>
      <c r="BA34" s="14"/>
      <c r="BB34" s="63">
        <f>SUM(BB18:BB31)</f>
        <v>3000</v>
      </c>
      <c r="BC34" s="63"/>
      <c r="BD34" s="63"/>
      <c r="BE34" s="14"/>
      <c r="BF34" s="14"/>
      <c r="BG34" s="14"/>
      <c r="BH34" s="14"/>
      <c r="BI34" s="14"/>
      <c r="BJ34" s="14"/>
      <c r="BK34" s="14"/>
      <c r="BL34" s="63">
        <f>SUM(BL18:BL31)</f>
        <v>3000</v>
      </c>
      <c r="BM34" s="63"/>
      <c r="BN34" s="63"/>
      <c r="BO34" s="14"/>
      <c r="BP34" s="14"/>
      <c r="BQ34" s="14"/>
      <c r="BR34" s="14"/>
      <c r="BS34" s="14"/>
      <c r="BT34" s="14"/>
      <c r="BU34" s="14"/>
      <c r="BV34" s="63">
        <f>SUM(BV18:BV32)</f>
        <v>11000</v>
      </c>
      <c r="BW34" s="63"/>
      <c r="BX34" s="63"/>
      <c r="BY34" s="14"/>
      <c r="BZ34" s="14"/>
      <c r="CA34" s="14"/>
      <c r="CB34" s="14"/>
      <c r="CC34" s="14"/>
      <c r="CD34" s="14"/>
      <c r="CE34" s="14"/>
      <c r="CF34" s="63">
        <f>SUM(CF18:CF32)</f>
        <v>13000</v>
      </c>
      <c r="CG34" s="63"/>
      <c r="CH34" s="63"/>
      <c r="CI34" s="227" t="s">
        <v>308</v>
      </c>
      <c r="CJ34" s="276" t="s">
        <v>309</v>
      </c>
      <c r="CK34" s="276"/>
      <c r="CL34" s="14"/>
      <c r="CM34" s="14"/>
      <c r="CN34" s="14"/>
      <c r="CO34" s="14"/>
      <c r="CP34" s="63">
        <f>SUM(CP18:CP32)</f>
        <v>33000</v>
      </c>
      <c r="CQ34" s="63"/>
      <c r="CR34" s="63"/>
      <c r="CS34" s="14"/>
      <c r="CT34" s="14"/>
      <c r="CU34" s="14"/>
      <c r="CV34" s="14"/>
      <c r="CW34" s="14"/>
      <c r="CX34" s="14"/>
      <c r="CY34" s="14"/>
      <c r="CZ34" s="63">
        <f>SUM(CZ18:CZ32)</f>
        <v>43000</v>
      </c>
      <c r="DA34" s="63"/>
      <c r="DB34" s="63"/>
      <c r="DC34" s="14"/>
      <c r="DD34" s="14"/>
      <c r="DE34" s="14"/>
      <c r="DF34" s="14"/>
      <c r="DG34" s="14"/>
      <c r="DH34" s="14"/>
      <c r="DI34" s="14"/>
      <c r="DJ34" s="63">
        <f>SUM(DJ18:DJ32)</f>
        <v>92000</v>
      </c>
      <c r="DK34" s="63"/>
      <c r="DL34" s="63"/>
      <c r="DM34" s="14"/>
      <c r="DN34" s="14"/>
      <c r="DO34" s="14"/>
      <c r="DP34" s="14"/>
      <c r="DQ34" s="14"/>
      <c r="DR34" s="14"/>
      <c r="DS34" s="14"/>
      <c r="DT34" s="63">
        <f>SUM(DT18:DT32)</f>
        <v>6000</v>
      </c>
      <c r="DU34" s="63"/>
      <c r="DV34" s="63"/>
      <c r="DW34" s="14"/>
      <c r="DX34" s="14"/>
      <c r="DY34" s="14"/>
      <c r="DZ34" s="115">
        <f>N34+X34+AH34+AR34+BB34+BL34+BV34+CF34+CP34+CZ34+DJ34+DT34</f>
        <v>232000</v>
      </c>
      <c r="EA34" s="14"/>
      <c r="EB34" s="63">
        <f>SUM(EB18:EB33)</f>
        <v>232000</v>
      </c>
      <c r="EC34" s="63">
        <f>SUM(EC18:EC32)</f>
        <v>0</v>
      </c>
      <c r="ED34" s="63">
        <f>SUM(ED18:ED32)</f>
        <v>232000</v>
      </c>
      <c r="EE34" s="14"/>
      <c r="EF34" s="14"/>
      <c r="EG34" s="14"/>
      <c r="EH34" s="14"/>
      <c r="EI34" s="139"/>
    </row>
    <row r="36" spans="2:139" ht="22.5" customHeight="1">
      <c r="B36" s="16" t="s">
        <v>144</v>
      </c>
      <c r="C36" s="16"/>
      <c r="D36" s="17"/>
      <c r="E36" s="17"/>
      <c r="F36" s="17"/>
      <c r="G36" s="17"/>
      <c r="H36" s="17"/>
      <c r="I36" s="17"/>
      <c r="J36" s="17"/>
      <c r="K36" s="17"/>
      <c r="L36" s="17"/>
      <c r="M36" s="17"/>
      <c r="N36" s="65"/>
      <c r="O36" s="65"/>
      <c r="P36" s="65"/>
      <c r="Q36" s="93"/>
      <c r="R36" s="93"/>
      <c r="S36" s="93"/>
      <c r="T36" s="94"/>
      <c r="U36" s="94"/>
      <c r="V36" s="94"/>
      <c r="W36" s="95"/>
      <c r="X36" s="96"/>
      <c r="Y36" s="96"/>
      <c r="Z36" s="96"/>
      <c r="AA36" s="99"/>
      <c r="AB36" s="99"/>
      <c r="AC36" s="99"/>
      <c r="AD36" s="95"/>
      <c r="AE36" s="95"/>
      <c r="AF36" s="95"/>
      <c r="AG36" s="95"/>
      <c r="AH36" s="96"/>
      <c r="AI36" s="96"/>
      <c r="AJ36" s="96"/>
      <c r="AK36" s="95"/>
      <c r="AL36" s="95"/>
      <c r="AM36" s="95"/>
      <c r="AN36" s="95"/>
      <c r="AO36" s="95"/>
      <c r="AP36" s="95"/>
      <c r="AQ36" s="95"/>
      <c r="AR36" s="96"/>
      <c r="AS36" s="96"/>
      <c r="AT36" s="96"/>
      <c r="AU36" s="99"/>
      <c r="AV36" s="99"/>
      <c r="AW36" s="99"/>
      <c r="AX36" s="95"/>
      <c r="AY36" s="95"/>
      <c r="AZ36" s="95"/>
      <c r="BA36" s="95"/>
      <c r="BB36" s="96"/>
      <c r="BC36" s="96"/>
      <c r="BD36" s="96"/>
      <c r="BE36" s="99"/>
      <c r="BF36" s="99"/>
      <c r="BG36" s="99"/>
      <c r="BH36" s="95"/>
      <c r="BI36" s="95"/>
      <c r="BJ36" s="95"/>
      <c r="BK36" s="95"/>
      <c r="BL36" s="96"/>
      <c r="BM36" s="96"/>
      <c r="BN36" s="96"/>
      <c r="BO36" s="99"/>
      <c r="BP36" s="99"/>
      <c r="BQ36" s="99"/>
      <c r="BR36" s="95"/>
      <c r="BS36" s="95"/>
      <c r="BT36" s="99"/>
      <c r="BU36" s="99"/>
      <c r="BV36" s="95"/>
      <c r="BW36" s="95"/>
      <c r="BX36" s="95"/>
      <c r="BY36" s="95"/>
      <c r="BZ36" s="95"/>
      <c r="CA36" s="95"/>
      <c r="CB36" s="95"/>
      <c r="CC36" s="96"/>
      <c r="CD36" s="99"/>
      <c r="CE36" s="99"/>
      <c r="CF36" s="95"/>
      <c r="CG36" s="95"/>
      <c r="CH36" s="95"/>
      <c r="CI36" s="95"/>
      <c r="CJ36" s="95"/>
      <c r="CK36" s="95"/>
      <c r="CL36" s="95"/>
      <c r="CM36" s="96"/>
      <c r="CN36" s="99"/>
      <c r="CO36" s="99"/>
      <c r="CP36" s="95"/>
      <c r="CQ36" s="95"/>
      <c r="CR36" s="95"/>
      <c r="CS36" s="95"/>
      <c r="CT36" s="95"/>
      <c r="CU36" s="95"/>
      <c r="CV36" s="95"/>
      <c r="CW36" s="96"/>
      <c r="CX36" s="99"/>
      <c r="CY36" s="99"/>
      <c r="CZ36" s="95"/>
      <c r="DA36" s="95"/>
      <c r="DB36" s="95"/>
      <c r="DC36" s="95"/>
      <c r="DD36" s="95"/>
      <c r="DE36" s="95"/>
      <c r="DF36" s="95"/>
      <c r="DG36" s="96"/>
      <c r="DH36" s="99"/>
      <c r="DI36" s="99"/>
      <c r="DJ36" s="95"/>
      <c r="DK36" s="95"/>
      <c r="DL36" s="95"/>
      <c r="DM36" s="95"/>
      <c r="DN36" s="95"/>
      <c r="DO36" s="95"/>
      <c r="DP36" s="95"/>
      <c r="DQ36" s="96"/>
      <c r="DR36" s="99"/>
      <c r="DS36" s="99"/>
      <c r="DT36" s="95"/>
      <c r="DU36" s="95"/>
      <c r="DV36" s="95"/>
      <c r="DW36" s="95"/>
      <c r="DX36" s="95"/>
      <c r="DY36" s="95"/>
      <c r="DZ36" s="95"/>
    </row>
    <row r="38" spans="2:139">
      <c r="B38" s="18"/>
      <c r="C38" s="19"/>
      <c r="D38" s="19"/>
      <c r="E38" s="19"/>
      <c r="F38" s="19"/>
      <c r="G38" s="19"/>
      <c r="H38" s="19"/>
      <c r="I38" s="19"/>
      <c r="J38" s="19"/>
      <c r="K38" s="66"/>
      <c r="L38" s="66"/>
      <c r="M38" s="67"/>
      <c r="N38" s="67"/>
      <c r="O38" s="67"/>
      <c r="P38" s="67"/>
      <c r="Q38" s="67"/>
      <c r="R38" s="67"/>
      <c r="S38" s="67"/>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40"/>
    </row>
    <row r="39" spans="2:139" ht="27" customHeight="1">
      <c r="B39" s="378" t="s">
        <v>49</v>
      </c>
      <c r="C39" s="379"/>
      <c r="D39" s="379"/>
      <c r="E39" s="379"/>
      <c r="F39" s="379"/>
      <c r="G39" s="379" t="s">
        <v>50</v>
      </c>
      <c r="H39" s="379"/>
      <c r="I39" s="379"/>
      <c r="J39" s="379"/>
      <c r="K39" s="379"/>
      <c r="L39" s="68" t="s">
        <v>145</v>
      </c>
      <c r="M39" s="69"/>
      <c r="N39" s="70"/>
      <c r="O39" s="70"/>
      <c r="P39" s="70"/>
      <c r="Q39" s="97"/>
      <c r="R39" s="97"/>
      <c r="S39" s="97"/>
      <c r="T39" s="97"/>
      <c r="U39" s="97"/>
      <c r="V39" s="69"/>
      <c r="W39" s="70"/>
      <c r="X39" s="69"/>
      <c r="Y39" s="69"/>
      <c r="Z39" s="69"/>
      <c r="AA39" s="97"/>
      <c r="AB39" s="97"/>
      <c r="AC39" s="97"/>
      <c r="AD39" s="97"/>
      <c r="AE39" s="97"/>
      <c r="AF39" s="70"/>
      <c r="AG39" s="69"/>
      <c r="AH39" s="69"/>
      <c r="AI39" s="69"/>
      <c r="AJ39" s="69"/>
      <c r="AK39" s="97"/>
      <c r="AL39" s="97"/>
      <c r="AM39" s="97"/>
      <c r="AN39" s="97"/>
      <c r="AO39" s="97"/>
      <c r="AP39" s="69"/>
      <c r="AQ39" s="69"/>
      <c r="AR39" s="69"/>
      <c r="AS39" s="69"/>
      <c r="AT39" s="69"/>
      <c r="AU39" s="97"/>
      <c r="AV39" s="97"/>
      <c r="AW39" s="97"/>
      <c r="AX39" s="97"/>
      <c r="AY39" s="97"/>
      <c r="AZ39" s="69"/>
      <c r="BA39" s="69"/>
      <c r="BB39" s="69"/>
      <c r="BC39" s="69"/>
      <c r="BD39" s="69"/>
      <c r="BE39" s="97"/>
      <c r="BF39" s="97"/>
      <c r="BG39" s="97"/>
      <c r="BH39" s="97"/>
      <c r="BI39" s="97"/>
      <c r="BJ39" s="69"/>
      <c r="BK39" s="69"/>
      <c r="BL39" s="69"/>
      <c r="BM39" s="69"/>
      <c r="BN39" s="69"/>
      <c r="BO39" s="97"/>
      <c r="BP39" s="97"/>
      <c r="BQ39" s="97"/>
      <c r="BR39" s="97"/>
      <c r="BS39" s="97"/>
      <c r="BT39" s="69"/>
      <c r="BU39" s="69"/>
      <c r="BV39" s="69"/>
      <c r="BW39" s="69"/>
      <c r="BX39" s="69"/>
      <c r="BY39" s="97"/>
      <c r="BZ39" s="97"/>
      <c r="CA39" s="97"/>
      <c r="CB39" s="97"/>
      <c r="CC39" s="97"/>
      <c r="CD39" s="69"/>
      <c r="CE39" s="69"/>
      <c r="CF39" s="69"/>
      <c r="CG39" s="69"/>
      <c r="CH39" s="69"/>
      <c r="CI39" s="97"/>
      <c r="CJ39" s="97"/>
      <c r="CK39" s="97"/>
      <c r="CL39" s="97"/>
      <c r="CM39" s="97"/>
      <c r="CN39" s="69"/>
      <c r="CO39" s="69"/>
      <c r="CP39" s="69"/>
      <c r="CQ39" s="69"/>
      <c r="CR39" s="69"/>
      <c r="CS39" s="97"/>
      <c r="CT39" s="97"/>
      <c r="CU39" s="97"/>
      <c r="CV39" s="97"/>
      <c r="CW39" s="97"/>
      <c r="CX39" s="69"/>
      <c r="CY39" s="69"/>
      <c r="CZ39" s="69"/>
      <c r="DA39" s="69"/>
      <c r="DB39" s="69"/>
      <c r="DC39" s="97"/>
      <c r="DD39" s="97"/>
      <c r="DE39" s="97"/>
      <c r="DF39" s="97"/>
      <c r="DG39" s="97"/>
      <c r="DH39" s="69"/>
      <c r="DI39" s="69"/>
      <c r="DJ39" s="69"/>
      <c r="DK39" s="69"/>
      <c r="DL39" s="69"/>
      <c r="DM39" s="97"/>
      <c r="DN39" s="97"/>
      <c r="DO39" s="97"/>
      <c r="DP39" s="97"/>
      <c r="DQ39" s="97"/>
      <c r="DR39" s="69"/>
      <c r="DS39" s="69"/>
      <c r="DT39" s="69"/>
      <c r="DU39" s="69"/>
      <c r="DV39" s="69"/>
      <c r="DW39" s="97"/>
      <c r="DX39" s="97"/>
      <c r="DY39" s="97"/>
      <c r="DZ39" s="97"/>
      <c r="EA39" s="97"/>
      <c r="EB39" s="69"/>
      <c r="EC39" s="69"/>
      <c r="ED39" s="69"/>
      <c r="EE39" s="69"/>
      <c r="EF39" s="69"/>
      <c r="EG39" s="69"/>
      <c r="EH39" s="69"/>
      <c r="EI39" s="141"/>
    </row>
    <row r="40" spans="2:139">
      <c r="B40" s="20"/>
      <c r="C40" s="454" t="s">
        <v>51</v>
      </c>
      <c r="D40" s="454"/>
      <c r="E40" s="454"/>
      <c r="H40" s="454" t="s">
        <v>52</v>
      </c>
      <c r="I40" s="454"/>
      <c r="J40" s="68"/>
      <c r="K40" s="68"/>
      <c r="L40" s="68"/>
      <c r="M40" s="71"/>
      <c r="N40" s="72"/>
      <c r="O40" s="72"/>
      <c r="P40" s="72"/>
      <c r="Q40" s="341"/>
      <c r="R40" s="341"/>
      <c r="S40" s="341"/>
      <c r="T40" s="341"/>
      <c r="U40" s="341"/>
      <c r="V40" s="69"/>
      <c r="W40" s="69"/>
      <c r="X40" s="69"/>
      <c r="Y40" s="69"/>
      <c r="Z40" s="69"/>
      <c r="AA40" s="341"/>
      <c r="AB40" s="341"/>
      <c r="AC40" s="341"/>
      <c r="AD40" s="341"/>
      <c r="AE40" s="341"/>
      <c r="AF40" s="69"/>
      <c r="AG40" s="69"/>
      <c r="AH40" s="69"/>
      <c r="AI40" s="69"/>
      <c r="AJ40" s="69"/>
      <c r="AK40" s="341"/>
      <c r="AL40" s="341"/>
      <c r="AM40" s="341"/>
      <c r="AN40" s="341"/>
      <c r="AO40" s="341"/>
      <c r="AP40" s="69"/>
      <c r="AQ40" s="69"/>
      <c r="AR40" s="69"/>
      <c r="AS40" s="69"/>
      <c r="AT40" s="69"/>
      <c r="AU40" s="341"/>
      <c r="AV40" s="341"/>
      <c r="AW40" s="341"/>
      <c r="AX40" s="341"/>
      <c r="AY40" s="341"/>
      <c r="AZ40" s="69"/>
      <c r="BA40" s="69"/>
      <c r="BB40" s="69"/>
      <c r="BC40" s="69"/>
      <c r="BD40" s="69"/>
      <c r="BE40" s="341"/>
      <c r="BF40" s="341"/>
      <c r="BG40" s="341"/>
      <c r="BH40" s="341"/>
      <c r="BI40" s="341"/>
      <c r="BJ40" s="69"/>
      <c r="BK40" s="69"/>
      <c r="BL40" s="69"/>
      <c r="BM40" s="69"/>
      <c r="BN40" s="69"/>
      <c r="BO40" s="341"/>
      <c r="BP40" s="341"/>
      <c r="BQ40" s="341"/>
      <c r="BR40" s="341"/>
      <c r="BS40" s="341"/>
      <c r="BT40" s="69"/>
      <c r="BU40" s="69"/>
      <c r="BV40" s="69"/>
      <c r="BW40" s="69"/>
      <c r="BX40" s="69"/>
      <c r="BY40" s="341"/>
      <c r="BZ40" s="341"/>
      <c r="CA40" s="341"/>
      <c r="CB40" s="341"/>
      <c r="CC40" s="341"/>
      <c r="CD40" s="69"/>
      <c r="CE40" s="69"/>
      <c r="CF40" s="69"/>
      <c r="CG40" s="69"/>
      <c r="CH40" s="69"/>
      <c r="CI40" s="341"/>
      <c r="CJ40" s="341"/>
      <c r="CK40" s="341"/>
      <c r="CL40" s="341"/>
      <c r="CM40" s="341"/>
      <c r="CN40" s="69"/>
      <c r="CO40" s="69"/>
      <c r="CP40" s="69"/>
      <c r="CQ40" s="69"/>
      <c r="CR40" s="69"/>
      <c r="CS40" s="341"/>
      <c r="CT40" s="341"/>
      <c r="CU40" s="341"/>
      <c r="CV40" s="341"/>
      <c r="CW40" s="341"/>
      <c r="CX40" s="69"/>
      <c r="CY40" s="69"/>
      <c r="CZ40" s="69"/>
      <c r="DA40" s="69"/>
      <c r="DB40" s="69"/>
      <c r="DC40" s="341"/>
      <c r="DD40" s="341"/>
      <c r="DE40" s="341"/>
      <c r="DF40" s="341"/>
      <c r="DG40" s="341"/>
      <c r="DH40" s="69"/>
      <c r="DI40" s="69"/>
      <c r="DJ40" s="69"/>
      <c r="DK40" s="69"/>
      <c r="DL40" s="69"/>
      <c r="DM40" s="341"/>
      <c r="DN40" s="341"/>
      <c r="DO40" s="341"/>
      <c r="DP40" s="341"/>
      <c r="DQ40" s="341"/>
      <c r="DR40" s="69"/>
      <c r="DS40" s="69"/>
      <c r="DT40" s="69"/>
      <c r="DU40" s="69"/>
      <c r="DV40" s="69"/>
      <c r="DW40" s="341"/>
      <c r="DX40" s="341"/>
      <c r="DY40" s="341"/>
      <c r="DZ40" s="341"/>
      <c r="EA40" s="341"/>
      <c r="EB40" s="69"/>
      <c r="EC40" s="69"/>
      <c r="ED40" s="69"/>
      <c r="EE40" s="69"/>
      <c r="EF40" s="69"/>
      <c r="EG40" s="69"/>
      <c r="EH40" s="69"/>
      <c r="EI40" s="141"/>
    </row>
    <row r="41" spans="2:139">
      <c r="B41" s="20"/>
      <c r="C41" s="454"/>
      <c r="D41" s="454"/>
      <c r="E41" s="454"/>
      <c r="F41" s="21"/>
      <c r="G41" s="22"/>
      <c r="H41" s="454"/>
      <c r="I41" s="454"/>
      <c r="J41" s="69"/>
      <c r="K41" s="73"/>
      <c r="L41" s="73"/>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141"/>
    </row>
    <row r="42" spans="2:139" ht="27" customHeight="1">
      <c r="B42" s="342"/>
      <c r="C42" s="343"/>
      <c r="D42" s="343"/>
      <c r="E42" s="343"/>
      <c r="F42" s="343"/>
      <c r="G42" s="343"/>
      <c r="H42" s="343"/>
      <c r="I42" s="343"/>
      <c r="J42" s="343"/>
      <c r="K42" s="343"/>
      <c r="L42" s="68" t="s">
        <v>146</v>
      </c>
      <c r="M42" s="69"/>
      <c r="N42" s="70"/>
      <c r="O42" s="70"/>
      <c r="P42" s="70"/>
      <c r="Q42" s="97"/>
      <c r="R42" s="97"/>
      <c r="S42" s="97"/>
      <c r="T42" s="97"/>
      <c r="U42" s="97"/>
      <c r="V42" s="69"/>
      <c r="W42" s="70"/>
      <c r="X42" s="69"/>
      <c r="Y42" s="69"/>
      <c r="Z42" s="69"/>
      <c r="AA42" s="97"/>
      <c r="AB42" s="97"/>
      <c r="AC42" s="97"/>
      <c r="AD42" s="97"/>
      <c r="AE42" s="97"/>
      <c r="AF42" s="70"/>
      <c r="AG42" s="69"/>
      <c r="AH42" s="69"/>
      <c r="AI42" s="69"/>
      <c r="AJ42" s="69"/>
      <c r="AK42" s="97"/>
      <c r="AL42" s="97"/>
      <c r="AM42" s="97"/>
      <c r="AN42" s="97"/>
      <c r="AO42" s="97"/>
      <c r="AP42" s="69"/>
      <c r="AQ42" s="69"/>
      <c r="AR42" s="69"/>
      <c r="AS42" s="69"/>
      <c r="AT42" s="69"/>
      <c r="AU42" s="97"/>
      <c r="AV42" s="97"/>
      <c r="AW42" s="97"/>
      <c r="AX42" s="97"/>
      <c r="AY42" s="97"/>
      <c r="AZ42" s="69"/>
      <c r="BA42" s="69"/>
      <c r="BB42" s="69"/>
      <c r="BC42" s="69"/>
      <c r="BD42" s="69"/>
      <c r="BE42" s="97"/>
      <c r="BF42" s="97"/>
      <c r="BG42" s="97"/>
      <c r="BH42" s="97"/>
      <c r="BI42" s="97"/>
      <c r="BJ42" s="69"/>
      <c r="BK42" s="69"/>
      <c r="BL42" s="69"/>
      <c r="BM42" s="69"/>
      <c r="BN42" s="69"/>
      <c r="BO42" s="97"/>
      <c r="BP42" s="97"/>
      <c r="BQ42" s="97"/>
      <c r="BR42" s="97"/>
      <c r="BS42" s="97"/>
      <c r="BT42" s="69"/>
      <c r="BU42" s="69"/>
      <c r="BV42" s="69"/>
      <c r="BW42" s="69"/>
      <c r="BX42" s="69"/>
      <c r="BY42" s="97"/>
      <c r="BZ42" s="97"/>
      <c r="CA42" s="97"/>
      <c r="CB42" s="97"/>
      <c r="CC42" s="97"/>
      <c r="CD42" s="69"/>
      <c r="CE42" s="69"/>
      <c r="CF42" s="69"/>
      <c r="CG42" s="69"/>
      <c r="CH42" s="69"/>
      <c r="CI42" s="97"/>
      <c r="CJ42" s="97"/>
      <c r="CK42" s="97"/>
      <c r="CL42" s="97"/>
      <c r="CM42" s="97"/>
      <c r="CN42" s="69"/>
      <c r="CO42" s="69"/>
      <c r="CP42" s="69"/>
      <c r="CQ42" s="69"/>
      <c r="CR42" s="69"/>
      <c r="CS42" s="97"/>
      <c r="CT42" s="97"/>
      <c r="CU42" s="97"/>
      <c r="CV42" s="97"/>
      <c r="CW42" s="97"/>
      <c r="CX42" s="69"/>
      <c r="CY42" s="69"/>
      <c r="CZ42" s="69"/>
      <c r="DA42" s="69"/>
      <c r="DB42" s="69"/>
      <c r="DC42" s="97"/>
      <c r="DD42" s="97"/>
      <c r="DE42" s="97"/>
      <c r="DF42" s="97"/>
      <c r="DG42" s="97"/>
      <c r="DH42" s="69"/>
      <c r="DI42" s="69"/>
      <c r="DJ42" s="69"/>
      <c r="DK42" s="69"/>
      <c r="DL42" s="69"/>
      <c r="DM42" s="97"/>
      <c r="DN42" s="97"/>
      <c r="DO42" s="97"/>
      <c r="DP42" s="97"/>
      <c r="DQ42" s="97"/>
      <c r="DR42" s="69"/>
      <c r="DS42" s="69"/>
      <c r="DT42" s="69"/>
      <c r="DU42" s="69"/>
      <c r="DV42" s="69"/>
      <c r="DW42" s="97"/>
      <c r="DX42" s="97"/>
      <c r="DY42" s="97"/>
      <c r="DZ42" s="97"/>
      <c r="EA42" s="97"/>
      <c r="EB42" s="69"/>
      <c r="EC42" s="69"/>
      <c r="ED42" s="69"/>
      <c r="EE42" s="69"/>
      <c r="EF42" s="69"/>
      <c r="EG42" s="69"/>
      <c r="EH42" s="69"/>
      <c r="EI42" s="141"/>
    </row>
    <row r="43" spans="2:139" ht="34.5" customHeight="1">
      <c r="B43" s="344"/>
      <c r="C43" s="345"/>
      <c r="D43" s="345"/>
      <c r="E43" s="345"/>
      <c r="F43" s="345"/>
      <c r="G43" s="345"/>
      <c r="H43" s="345"/>
      <c r="I43" s="345"/>
      <c r="J43" s="345"/>
      <c r="K43" s="345"/>
      <c r="L43" s="74"/>
      <c r="M43" s="75"/>
      <c r="N43" s="75"/>
      <c r="O43" s="75"/>
      <c r="P43" s="75"/>
      <c r="Q43" s="346"/>
      <c r="R43" s="346"/>
      <c r="S43" s="346"/>
      <c r="T43" s="346"/>
      <c r="U43" s="346"/>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142"/>
    </row>
  </sheetData>
  <mergeCells count="182">
    <mergeCell ref="CU12:DC12"/>
    <mergeCell ref="DE12:DM12"/>
    <mergeCell ref="DO12:DW12"/>
    <mergeCell ref="DY12:EF12"/>
    <mergeCell ref="AM3:AU3"/>
    <mergeCell ref="AM4:AU4"/>
    <mergeCell ref="AM5:AU5"/>
    <mergeCell ref="AM6:AU6"/>
    <mergeCell ref="B7:U7"/>
    <mergeCell ref="B8:U8"/>
    <mergeCell ref="J12:U12"/>
    <mergeCell ref="V12:AE12"/>
    <mergeCell ref="AF12:AO12"/>
    <mergeCell ref="AP12:AY12"/>
    <mergeCell ref="EG12:EI12"/>
    <mergeCell ref="L13:S13"/>
    <mergeCell ref="W13:AB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AZ12:BI12"/>
    <mergeCell ref="BJ12:BS12"/>
    <mergeCell ref="BT12:BY12"/>
    <mergeCell ref="CA12:CI12"/>
    <mergeCell ref="CK12:CS12"/>
    <mergeCell ref="N16:P16"/>
    <mergeCell ref="Q16:S16"/>
    <mergeCell ref="X16:Z16"/>
    <mergeCell ref="AA16:AC16"/>
    <mergeCell ref="AH16:AJ16"/>
    <mergeCell ref="AK16:AM16"/>
    <mergeCell ref="AR16:AT16"/>
    <mergeCell ref="AU16:AW16"/>
    <mergeCell ref="BB16:BD16"/>
    <mergeCell ref="AO16:AO17"/>
    <mergeCell ref="AP16:AP17"/>
    <mergeCell ref="AQ16:AQ17"/>
    <mergeCell ref="AX16:AX17"/>
    <mergeCell ref="AY16:AY17"/>
    <mergeCell ref="AZ16:AZ17"/>
    <mergeCell ref="BA16:BA17"/>
    <mergeCell ref="BE16:BG16"/>
    <mergeCell ref="BL16:BN16"/>
    <mergeCell ref="BO16:BQ16"/>
    <mergeCell ref="BV16:BX16"/>
    <mergeCell ref="BY16:CA16"/>
    <mergeCell ref="CF16:CH16"/>
    <mergeCell ref="CI16:CK16"/>
    <mergeCell ref="CP16:CR16"/>
    <mergeCell ref="CS16:CU16"/>
    <mergeCell ref="BH16:BH17"/>
    <mergeCell ref="BI16:BI17"/>
    <mergeCell ref="BJ16:BJ17"/>
    <mergeCell ref="BK16:BK17"/>
    <mergeCell ref="BR16:BR17"/>
    <mergeCell ref="BS16:BS17"/>
    <mergeCell ref="BT16:BT17"/>
    <mergeCell ref="BU16:BU17"/>
    <mergeCell ref="CB16:CB17"/>
    <mergeCell ref="CC16:CC17"/>
    <mergeCell ref="CD16:CD17"/>
    <mergeCell ref="CE16:CE17"/>
    <mergeCell ref="CL16:CL17"/>
    <mergeCell ref="CM16:CM17"/>
    <mergeCell ref="CN16:CN17"/>
    <mergeCell ref="CZ16:DB16"/>
    <mergeCell ref="DC16:DE16"/>
    <mergeCell ref="DJ16:DL16"/>
    <mergeCell ref="DM16:DO16"/>
    <mergeCell ref="DT16:DV16"/>
    <mergeCell ref="DW16:DY16"/>
    <mergeCell ref="E18:G18"/>
    <mergeCell ref="E19:G19"/>
    <mergeCell ref="E20:G20"/>
    <mergeCell ref="H15:H17"/>
    <mergeCell ref="I15:I17"/>
    <mergeCell ref="J16:J17"/>
    <mergeCell ref="K16:K17"/>
    <mergeCell ref="L16:L17"/>
    <mergeCell ref="M16:M17"/>
    <mergeCell ref="T16:T17"/>
    <mergeCell ref="U16:U17"/>
    <mergeCell ref="V16:V17"/>
    <mergeCell ref="W16:W17"/>
    <mergeCell ref="AD16:AD17"/>
    <mergeCell ref="AE16:AE17"/>
    <mergeCell ref="AF16:AF17"/>
    <mergeCell ref="AG16:AG17"/>
    <mergeCell ref="AN16:AN17"/>
    <mergeCell ref="E22:G22"/>
    <mergeCell ref="E23:G23"/>
    <mergeCell ref="E24:G24"/>
    <mergeCell ref="E26:G26"/>
    <mergeCell ref="E27:G27"/>
    <mergeCell ref="E28:G28"/>
    <mergeCell ref="E29:G29"/>
    <mergeCell ref="E21:G21"/>
    <mergeCell ref="E25:G25"/>
    <mergeCell ref="DC40:DG40"/>
    <mergeCell ref="DM40:DQ40"/>
    <mergeCell ref="DW40:EA40"/>
    <mergeCell ref="E30:G30"/>
    <mergeCell ref="E31:G31"/>
    <mergeCell ref="D32:G32"/>
    <mergeCell ref="D34:G34"/>
    <mergeCell ref="B39:F39"/>
    <mergeCell ref="G39:K39"/>
    <mergeCell ref="Q40:U40"/>
    <mergeCell ref="AA40:AE40"/>
    <mergeCell ref="AK40:AO40"/>
    <mergeCell ref="I22:I24"/>
    <mergeCell ref="I26:I28"/>
    <mergeCell ref="I29:I31"/>
    <mergeCell ref="AU40:AY40"/>
    <mergeCell ref="BE40:BI40"/>
    <mergeCell ref="BO40:BS40"/>
    <mergeCell ref="BY40:CC40"/>
    <mergeCell ref="CI40:CM40"/>
    <mergeCell ref="CS40:CW40"/>
    <mergeCell ref="AY34:AZ34"/>
    <mergeCell ref="CJ34:CK34"/>
    <mergeCell ref="CX16:CX17"/>
    <mergeCell ref="CY16:CY17"/>
    <mergeCell ref="DF16:DF17"/>
    <mergeCell ref="DG16:DG17"/>
    <mergeCell ref="DH16:DH17"/>
    <mergeCell ref="DI16:DI17"/>
    <mergeCell ref="B42:F42"/>
    <mergeCell ref="G42:K42"/>
    <mergeCell ref="B43:F43"/>
    <mergeCell ref="G43:K43"/>
    <mergeCell ref="Q43:U43"/>
    <mergeCell ref="B18:B21"/>
    <mergeCell ref="B22:B25"/>
    <mergeCell ref="B26:B28"/>
    <mergeCell ref="B29:B32"/>
    <mergeCell ref="C18:C21"/>
    <mergeCell ref="C22:C25"/>
    <mergeCell ref="C26:C28"/>
    <mergeCell ref="C29:C32"/>
    <mergeCell ref="H18:H20"/>
    <mergeCell ref="H22:H24"/>
    <mergeCell ref="H26:H28"/>
    <mergeCell ref="H29:H31"/>
    <mergeCell ref="I18:I20"/>
    <mergeCell ref="EE16:EE17"/>
    <mergeCell ref="EF16:EF17"/>
    <mergeCell ref="B15:C17"/>
    <mergeCell ref="D15:G17"/>
    <mergeCell ref="B12:I13"/>
    <mergeCell ref="C40:E41"/>
    <mergeCell ref="H40:I41"/>
    <mergeCell ref="J3:AL6"/>
    <mergeCell ref="B10:G11"/>
    <mergeCell ref="J10:EI11"/>
    <mergeCell ref="B3:F6"/>
    <mergeCell ref="G3:I6"/>
    <mergeCell ref="DP16:DP17"/>
    <mergeCell ref="DQ16:DQ17"/>
    <mergeCell ref="DR16:DR17"/>
    <mergeCell ref="DS16:DS17"/>
    <mergeCell ref="DZ16:DZ17"/>
    <mergeCell ref="EA16:EA17"/>
    <mergeCell ref="EB16:EB17"/>
    <mergeCell ref="EC16:EC17"/>
    <mergeCell ref="ED16:ED17"/>
    <mergeCell ref="CO16:CO17"/>
    <mergeCell ref="CV16:CV17"/>
    <mergeCell ref="CW16:CW17"/>
  </mergeCells>
  <pageMargins left="0.235416666666667" right="0.235416666666667" top="0.25" bottom="0.27916666666666701" header="0.18888888888888899" footer="0.149305555555556"/>
  <pageSetup scale="90"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3:EX45"/>
  <sheetViews>
    <sheetView topLeftCell="B15" zoomScale="85" zoomScaleNormal="85" workbookViewId="0">
      <pane xSplit="13815" ySplit="1410" topLeftCell="CD18" activePane="bottomRight"/>
      <selection activeCell="J9" sqref="J9"/>
      <selection pane="topRight" activeCell="B15" sqref="B15:C17"/>
      <selection pane="bottomLeft" activeCell="K28" sqref="K28"/>
      <selection pane="bottomRight" activeCell="CL35" sqref="CL35"/>
    </sheetView>
  </sheetViews>
  <sheetFormatPr baseColWidth="10" defaultColWidth="11.42578125" defaultRowHeight="15"/>
  <cols>
    <col min="2" max="2" width="9.140625" customWidth="1"/>
    <col min="3" max="3" width="18" customWidth="1"/>
    <col min="4" max="4" width="8.42578125" customWidth="1"/>
    <col min="7" max="7" width="33.42578125" customWidth="1"/>
    <col min="8" max="8" width="18.85546875" customWidth="1"/>
    <col min="9" max="9" width="17.42578125" customWidth="1"/>
    <col min="14" max="16" width="17.42578125" customWidth="1"/>
    <col min="24" max="26" width="14.140625" customWidth="1"/>
    <col min="30" max="30" width="18" customWidth="1"/>
    <col min="34" max="36" width="14.42578125" customWidth="1"/>
    <col min="40" max="40" width="20.28515625" customWidth="1"/>
    <col min="44" max="46" width="15.85546875" customWidth="1"/>
    <col min="54" max="56" width="14.140625" customWidth="1"/>
    <col min="64" max="66" width="14.7109375" customWidth="1"/>
    <col min="74" max="76" width="14.85546875" customWidth="1"/>
    <col min="80" max="80" width="18.140625" customWidth="1"/>
    <col min="84" max="86" width="17.42578125" customWidth="1"/>
    <col min="90" max="90" width="17.140625" customWidth="1"/>
    <col min="94" max="96" width="16.42578125" customWidth="1"/>
    <col min="104" max="106" width="14.85546875" customWidth="1"/>
    <col min="114" max="116" width="17.28515625" customWidth="1"/>
    <col min="124" max="126" width="15.85546875" customWidth="1"/>
    <col min="127" max="128" width="14.7109375" customWidth="1"/>
    <col min="130" max="130" width="18" customWidth="1"/>
    <col min="131" max="131" width="13.28515625" customWidth="1"/>
    <col min="132" max="134" width="17.7109375" customWidth="1"/>
    <col min="135" max="135" width="36.85546875" customWidth="1"/>
    <col min="136" max="137" width="20.42578125" customWidth="1"/>
    <col min="138" max="138" width="17.85546875" customWidth="1"/>
    <col min="139" max="139" width="21.140625" customWidth="1"/>
  </cols>
  <sheetData>
    <row r="3" spans="2:139" ht="18" customHeight="1">
      <c r="B3" s="293"/>
      <c r="C3" s="294"/>
      <c r="D3" s="294"/>
      <c r="E3" s="294"/>
      <c r="F3" s="295"/>
      <c r="G3" s="306" t="s">
        <v>53</v>
      </c>
      <c r="H3" s="307"/>
      <c r="I3" s="307"/>
      <c r="J3" s="317" t="s">
        <v>3</v>
      </c>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8"/>
      <c r="AM3" s="422" t="s">
        <v>54</v>
      </c>
      <c r="AN3" s="423"/>
      <c r="AO3" s="423"/>
      <c r="AP3" s="423"/>
      <c r="AQ3" s="423"/>
      <c r="AR3" s="423"/>
      <c r="AS3" s="423"/>
      <c r="AT3" s="423"/>
      <c r="AU3" s="424"/>
    </row>
    <row r="4" spans="2:139" ht="18" customHeight="1">
      <c r="B4" s="296"/>
      <c r="C4" s="297"/>
      <c r="D4" s="297"/>
      <c r="E4" s="297"/>
      <c r="F4" s="298"/>
      <c r="G4" s="247"/>
      <c r="H4" s="308"/>
      <c r="I4" s="308"/>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20"/>
      <c r="AM4" s="425" t="s">
        <v>2</v>
      </c>
      <c r="AN4" s="426"/>
      <c r="AO4" s="426"/>
      <c r="AP4" s="426"/>
      <c r="AQ4" s="426"/>
      <c r="AR4" s="426"/>
      <c r="AS4" s="426"/>
      <c r="AT4" s="426"/>
      <c r="AU4" s="427"/>
    </row>
    <row r="5" spans="2:139" ht="18" customHeight="1">
      <c r="B5" s="296"/>
      <c r="C5" s="297"/>
      <c r="D5" s="297"/>
      <c r="E5" s="297"/>
      <c r="F5" s="298"/>
      <c r="G5" s="247"/>
      <c r="H5" s="308"/>
      <c r="I5" s="308"/>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20"/>
      <c r="AM5" s="425" t="s">
        <v>4</v>
      </c>
      <c r="AN5" s="426"/>
      <c r="AO5" s="426"/>
      <c r="AP5" s="426"/>
      <c r="AQ5" s="426"/>
      <c r="AR5" s="426"/>
      <c r="AS5" s="426"/>
      <c r="AT5" s="426"/>
      <c r="AU5" s="427"/>
    </row>
    <row r="6" spans="2:139" ht="18" customHeight="1">
      <c r="B6" s="299"/>
      <c r="C6" s="300"/>
      <c r="D6" s="300"/>
      <c r="E6" s="300"/>
      <c r="F6" s="301"/>
      <c r="G6" s="309"/>
      <c r="H6" s="310"/>
      <c r="I6" s="310"/>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428" t="s">
        <v>5</v>
      </c>
      <c r="AN6" s="429"/>
      <c r="AO6" s="429"/>
      <c r="AP6" s="429"/>
      <c r="AQ6" s="429"/>
      <c r="AR6" s="429"/>
      <c r="AS6" s="429"/>
      <c r="AT6" s="429"/>
      <c r="AU6" s="430"/>
    </row>
    <row r="7" spans="2:139" ht="24.75" customHeight="1">
      <c r="B7" s="431"/>
      <c r="C7" s="431"/>
      <c r="D7" s="431"/>
      <c r="E7" s="431"/>
      <c r="F7" s="431"/>
      <c r="G7" s="431"/>
      <c r="H7" s="431"/>
      <c r="I7" s="431"/>
      <c r="J7" s="431"/>
      <c r="K7" s="431"/>
      <c r="L7" s="431"/>
      <c r="M7" s="431"/>
      <c r="N7" s="431"/>
      <c r="O7" s="431"/>
      <c r="P7" s="431"/>
      <c r="Q7" s="431"/>
      <c r="R7" s="431"/>
      <c r="S7" s="431"/>
      <c r="T7" s="431"/>
      <c r="U7" s="431"/>
    </row>
    <row r="8" spans="2:139" ht="33" customHeight="1">
      <c r="B8" s="431" t="s">
        <v>55</v>
      </c>
      <c r="C8" s="431"/>
      <c r="D8" s="431"/>
      <c r="E8" s="431"/>
      <c r="F8" s="431"/>
      <c r="G8" s="431"/>
      <c r="H8" s="431"/>
      <c r="I8" s="431"/>
      <c r="J8" s="431"/>
      <c r="K8" s="431"/>
      <c r="L8" s="431"/>
      <c r="M8" s="431"/>
      <c r="N8" s="431"/>
      <c r="O8" s="431"/>
      <c r="P8" s="431"/>
      <c r="Q8" s="431"/>
      <c r="R8" s="431"/>
      <c r="S8" s="431"/>
      <c r="T8" s="431"/>
      <c r="U8" s="431"/>
    </row>
    <row r="9" spans="2:139" ht="17.25" customHeight="1"/>
    <row r="10" spans="2:139" ht="15" customHeight="1">
      <c r="B10" s="302" t="s">
        <v>221</v>
      </c>
      <c r="C10" s="303"/>
      <c r="D10" s="303"/>
      <c r="E10" s="303"/>
      <c r="F10" s="303"/>
      <c r="G10" s="303"/>
      <c r="H10" s="2"/>
      <c r="I10" s="2"/>
      <c r="J10" s="311" t="s">
        <v>57</v>
      </c>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3"/>
    </row>
    <row r="11" spans="2:139" ht="26.25" customHeight="1">
      <c r="B11" s="304"/>
      <c r="C11" s="305"/>
      <c r="D11" s="305"/>
      <c r="E11" s="305"/>
      <c r="F11" s="305"/>
      <c r="G11" s="305"/>
      <c r="H11" s="3"/>
      <c r="I11" s="3"/>
      <c r="J11" s="314"/>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6"/>
    </row>
    <row r="12" spans="2:139" ht="27" customHeight="1">
      <c r="B12" s="323" t="s">
        <v>222</v>
      </c>
      <c r="C12" s="324"/>
      <c r="D12" s="324"/>
      <c r="E12" s="324"/>
      <c r="F12" s="324"/>
      <c r="G12" s="324"/>
      <c r="H12" s="324"/>
      <c r="I12" s="324"/>
      <c r="J12" s="432" t="s">
        <v>59</v>
      </c>
      <c r="K12" s="406"/>
      <c r="L12" s="406"/>
      <c r="M12" s="406"/>
      <c r="N12" s="406"/>
      <c r="O12" s="406"/>
      <c r="P12" s="406"/>
      <c r="Q12" s="406"/>
      <c r="R12" s="406"/>
      <c r="S12" s="406"/>
      <c r="T12" s="406"/>
      <c r="U12" s="433"/>
      <c r="V12" s="405" t="s">
        <v>60</v>
      </c>
      <c r="W12" s="406"/>
      <c r="X12" s="406"/>
      <c r="Y12" s="406"/>
      <c r="Z12" s="406"/>
      <c r="AA12" s="406"/>
      <c r="AB12" s="406"/>
      <c r="AC12" s="406"/>
      <c r="AD12" s="406"/>
      <c r="AE12" s="433"/>
      <c r="AF12" s="405" t="s">
        <v>61</v>
      </c>
      <c r="AG12" s="406"/>
      <c r="AH12" s="406"/>
      <c r="AI12" s="406"/>
      <c r="AJ12" s="406"/>
      <c r="AK12" s="406"/>
      <c r="AL12" s="406"/>
      <c r="AM12" s="406"/>
      <c r="AN12" s="406"/>
      <c r="AO12" s="433"/>
      <c r="AP12" s="405"/>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23"/>
      <c r="CA12" s="406"/>
      <c r="CB12" s="406"/>
      <c r="CC12" s="406"/>
      <c r="CD12" s="406"/>
      <c r="CE12" s="406"/>
      <c r="CF12" s="406"/>
      <c r="CG12" s="406"/>
      <c r="CH12" s="406"/>
      <c r="CI12" s="406"/>
      <c r="CJ12" s="23"/>
      <c r="CK12" s="406"/>
      <c r="CL12" s="406"/>
      <c r="CM12" s="406"/>
      <c r="CN12" s="406"/>
      <c r="CO12" s="406"/>
      <c r="CP12" s="406"/>
      <c r="CQ12" s="406"/>
      <c r="CR12" s="406"/>
      <c r="CS12" s="406"/>
      <c r="CT12" s="23"/>
      <c r="CU12" s="406"/>
      <c r="CV12" s="406"/>
      <c r="CW12" s="406"/>
      <c r="CX12" s="406"/>
      <c r="CY12" s="406"/>
      <c r="CZ12" s="406"/>
      <c r="DA12" s="406"/>
      <c r="DB12" s="406"/>
      <c r="DC12" s="406"/>
      <c r="DD12" s="23"/>
      <c r="DE12" s="406"/>
      <c r="DF12" s="406"/>
      <c r="DG12" s="406"/>
      <c r="DH12" s="406"/>
      <c r="DI12" s="406"/>
      <c r="DJ12" s="406"/>
      <c r="DK12" s="406"/>
      <c r="DL12" s="406"/>
      <c r="DM12" s="406"/>
      <c r="DN12" s="23"/>
      <c r="DO12" s="406"/>
      <c r="DP12" s="406"/>
      <c r="DQ12" s="406"/>
      <c r="DR12" s="406"/>
      <c r="DS12" s="406"/>
      <c r="DT12" s="406"/>
      <c r="DU12" s="406"/>
      <c r="DV12" s="406"/>
      <c r="DW12" s="406"/>
      <c r="DX12" s="23"/>
      <c r="DY12" s="406"/>
      <c r="DZ12" s="406"/>
      <c r="EA12" s="406"/>
      <c r="EB12" s="406"/>
      <c r="EC12" s="406"/>
      <c r="ED12" s="406"/>
      <c r="EE12" s="406"/>
      <c r="EF12" s="406"/>
      <c r="EG12" s="405" t="s">
        <v>62</v>
      </c>
      <c r="EH12" s="406"/>
      <c r="EI12" s="407"/>
    </row>
    <row r="13" spans="2:139" ht="57.75" customHeight="1">
      <c r="B13" s="325"/>
      <c r="C13" s="326"/>
      <c r="D13" s="326"/>
      <c r="E13" s="326"/>
      <c r="F13" s="326"/>
      <c r="G13" s="326"/>
      <c r="H13" s="326"/>
      <c r="I13" s="326"/>
      <c r="J13" s="24"/>
      <c r="K13" s="25"/>
      <c r="L13" s="408" t="s">
        <v>63</v>
      </c>
      <c r="M13" s="408"/>
      <c r="N13" s="408"/>
      <c r="O13" s="408"/>
      <c r="P13" s="408"/>
      <c r="Q13" s="408"/>
      <c r="R13" s="408"/>
      <c r="S13" s="408"/>
      <c r="T13" s="25"/>
      <c r="U13" s="76"/>
      <c r="V13" s="77"/>
      <c r="W13" s="25"/>
      <c r="X13" s="408" t="s">
        <v>64</v>
      </c>
      <c r="Y13" s="408"/>
      <c r="Z13" s="408"/>
      <c r="AA13" s="408"/>
      <c r="AB13" s="408"/>
      <c r="AC13" s="408"/>
      <c r="AD13" s="25"/>
      <c r="AE13" s="76"/>
      <c r="AF13" s="25"/>
      <c r="AG13" s="25"/>
      <c r="AH13" s="25"/>
      <c r="AI13" s="25"/>
      <c r="AJ13" s="25"/>
      <c r="AK13" s="25"/>
      <c r="AL13" s="25"/>
      <c r="AM13" s="25"/>
      <c r="AN13" s="25"/>
      <c r="AO13" s="76"/>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77"/>
      <c r="EH13" s="25"/>
      <c r="EI13" s="116"/>
    </row>
    <row r="14" spans="2:139" ht="9.75" customHeight="1"/>
    <row r="15" spans="2:139" ht="28.5" customHeight="1">
      <c r="B15" s="287" t="s">
        <v>65</v>
      </c>
      <c r="C15" s="288"/>
      <c r="D15" s="281" t="s">
        <v>66</v>
      </c>
      <c r="E15" s="282"/>
      <c r="F15" s="282"/>
      <c r="G15" s="282"/>
      <c r="H15" s="394" t="s">
        <v>67</v>
      </c>
      <c r="I15" s="397" t="s">
        <v>68</v>
      </c>
      <c r="J15" s="409" t="s">
        <v>69</v>
      </c>
      <c r="K15" s="410"/>
      <c r="L15" s="411" t="s">
        <v>70</v>
      </c>
      <c r="M15" s="412"/>
      <c r="N15" s="412"/>
      <c r="O15" s="412"/>
      <c r="P15" s="412"/>
      <c r="Q15" s="412"/>
      <c r="R15" s="412"/>
      <c r="S15" s="412"/>
      <c r="T15" s="412"/>
      <c r="U15" s="413"/>
      <c r="V15" s="414" t="s">
        <v>71</v>
      </c>
      <c r="W15" s="412"/>
      <c r="X15" s="412"/>
      <c r="Y15" s="412"/>
      <c r="Z15" s="412"/>
      <c r="AA15" s="412"/>
      <c r="AB15" s="412"/>
      <c r="AC15" s="412"/>
      <c r="AD15" s="412"/>
      <c r="AE15" s="415"/>
      <c r="AF15" s="411" t="s">
        <v>72</v>
      </c>
      <c r="AG15" s="412"/>
      <c r="AH15" s="412"/>
      <c r="AI15" s="412"/>
      <c r="AJ15" s="412"/>
      <c r="AK15" s="412"/>
      <c r="AL15" s="412"/>
      <c r="AM15" s="412"/>
      <c r="AN15" s="412"/>
      <c r="AO15" s="413"/>
      <c r="AP15" s="414" t="s">
        <v>73</v>
      </c>
      <c r="AQ15" s="412"/>
      <c r="AR15" s="412"/>
      <c r="AS15" s="412"/>
      <c r="AT15" s="412"/>
      <c r="AU15" s="412"/>
      <c r="AV15" s="412"/>
      <c r="AW15" s="412"/>
      <c r="AX15" s="412"/>
      <c r="AY15" s="415"/>
      <c r="AZ15" s="411" t="s">
        <v>74</v>
      </c>
      <c r="BA15" s="412"/>
      <c r="BB15" s="412"/>
      <c r="BC15" s="412"/>
      <c r="BD15" s="412"/>
      <c r="BE15" s="412"/>
      <c r="BF15" s="412"/>
      <c r="BG15" s="412"/>
      <c r="BH15" s="412"/>
      <c r="BI15" s="413"/>
      <c r="BJ15" s="414" t="s">
        <v>75</v>
      </c>
      <c r="BK15" s="412"/>
      <c r="BL15" s="412"/>
      <c r="BM15" s="412"/>
      <c r="BN15" s="412"/>
      <c r="BO15" s="412"/>
      <c r="BP15" s="412"/>
      <c r="BQ15" s="412"/>
      <c r="BR15" s="412"/>
      <c r="BS15" s="415"/>
      <c r="BT15" s="411" t="s">
        <v>76</v>
      </c>
      <c r="BU15" s="412"/>
      <c r="BV15" s="412"/>
      <c r="BW15" s="412"/>
      <c r="BX15" s="412"/>
      <c r="BY15" s="412"/>
      <c r="BZ15" s="412"/>
      <c r="CA15" s="412"/>
      <c r="CB15" s="412"/>
      <c r="CC15" s="413"/>
      <c r="CD15" s="411" t="s">
        <v>77</v>
      </c>
      <c r="CE15" s="412"/>
      <c r="CF15" s="412"/>
      <c r="CG15" s="412"/>
      <c r="CH15" s="412"/>
      <c r="CI15" s="412"/>
      <c r="CJ15" s="412"/>
      <c r="CK15" s="412"/>
      <c r="CL15" s="412"/>
      <c r="CM15" s="413"/>
      <c r="CN15" s="414" t="s">
        <v>78</v>
      </c>
      <c r="CO15" s="412"/>
      <c r="CP15" s="412"/>
      <c r="CQ15" s="412"/>
      <c r="CR15" s="412"/>
      <c r="CS15" s="412"/>
      <c r="CT15" s="412"/>
      <c r="CU15" s="412"/>
      <c r="CV15" s="412"/>
      <c r="CW15" s="415"/>
      <c r="CX15" s="411" t="s">
        <v>79</v>
      </c>
      <c r="CY15" s="412"/>
      <c r="CZ15" s="412"/>
      <c r="DA15" s="412"/>
      <c r="DB15" s="412"/>
      <c r="DC15" s="412"/>
      <c r="DD15" s="412"/>
      <c r="DE15" s="412"/>
      <c r="DF15" s="412"/>
      <c r="DG15" s="413"/>
      <c r="DH15" s="414" t="s">
        <v>80</v>
      </c>
      <c r="DI15" s="412"/>
      <c r="DJ15" s="412"/>
      <c r="DK15" s="412"/>
      <c r="DL15" s="412"/>
      <c r="DM15" s="412"/>
      <c r="DN15" s="412"/>
      <c r="DO15" s="412"/>
      <c r="DP15" s="412"/>
      <c r="DQ15" s="415"/>
      <c r="DR15" s="411" t="s">
        <v>81</v>
      </c>
      <c r="DS15" s="412"/>
      <c r="DT15" s="412"/>
      <c r="DU15" s="412"/>
      <c r="DV15" s="412"/>
      <c r="DW15" s="412"/>
      <c r="DX15" s="412"/>
      <c r="DY15" s="412"/>
      <c r="DZ15" s="412"/>
      <c r="EA15" s="415"/>
      <c r="EB15" s="416" t="s">
        <v>82</v>
      </c>
      <c r="EC15" s="417"/>
      <c r="ED15" s="418"/>
      <c r="EE15" s="419" t="s">
        <v>37</v>
      </c>
      <c r="EF15" s="282"/>
      <c r="EG15" s="117" t="s">
        <v>83</v>
      </c>
      <c r="EH15" s="420" t="s">
        <v>84</v>
      </c>
      <c r="EI15" s="421"/>
    </row>
    <row r="16" spans="2:139" ht="17.25" customHeight="1">
      <c r="B16" s="289"/>
      <c r="C16" s="290"/>
      <c r="D16" s="283"/>
      <c r="E16" s="284"/>
      <c r="F16" s="284"/>
      <c r="G16" s="284"/>
      <c r="H16" s="395"/>
      <c r="I16" s="398"/>
      <c r="J16" s="400" t="s">
        <v>85</v>
      </c>
      <c r="K16" s="402" t="s">
        <v>86</v>
      </c>
      <c r="L16" s="331" t="s">
        <v>87</v>
      </c>
      <c r="M16" s="333" t="s">
        <v>88</v>
      </c>
      <c r="N16" s="329" t="s">
        <v>37</v>
      </c>
      <c r="O16" s="385"/>
      <c r="P16" s="386"/>
      <c r="Q16" s="390" t="s">
        <v>89</v>
      </c>
      <c r="R16" s="390"/>
      <c r="S16" s="390"/>
      <c r="T16" s="327" t="s">
        <v>90</v>
      </c>
      <c r="U16" s="337" t="s">
        <v>91</v>
      </c>
      <c r="V16" s="386" t="s">
        <v>87</v>
      </c>
      <c r="W16" s="327" t="s">
        <v>88</v>
      </c>
      <c r="X16" s="329" t="s">
        <v>37</v>
      </c>
      <c r="Y16" s="385"/>
      <c r="Z16" s="386"/>
      <c r="AA16" s="390" t="s">
        <v>89</v>
      </c>
      <c r="AB16" s="390"/>
      <c r="AC16" s="390"/>
      <c r="AD16" s="327" t="s">
        <v>90</v>
      </c>
      <c r="AE16" s="329" t="s">
        <v>91</v>
      </c>
      <c r="AF16" s="331" t="s">
        <v>87</v>
      </c>
      <c r="AG16" s="333" t="s">
        <v>88</v>
      </c>
      <c r="AH16" s="329" t="s">
        <v>37</v>
      </c>
      <c r="AI16" s="385"/>
      <c r="AJ16" s="386"/>
      <c r="AK16" s="390" t="s">
        <v>89</v>
      </c>
      <c r="AL16" s="390"/>
      <c r="AM16" s="390"/>
      <c r="AN16" s="327" t="s">
        <v>90</v>
      </c>
      <c r="AO16" s="337" t="s">
        <v>91</v>
      </c>
      <c r="AP16" s="339" t="s">
        <v>87</v>
      </c>
      <c r="AQ16" s="333" t="s">
        <v>88</v>
      </c>
      <c r="AR16" s="329" t="s">
        <v>37</v>
      </c>
      <c r="AS16" s="385"/>
      <c r="AT16" s="386"/>
      <c r="AU16" s="390" t="s">
        <v>89</v>
      </c>
      <c r="AV16" s="390"/>
      <c r="AW16" s="390"/>
      <c r="AX16" s="327" t="s">
        <v>90</v>
      </c>
      <c r="AY16" s="329" t="s">
        <v>91</v>
      </c>
      <c r="AZ16" s="331" t="s">
        <v>87</v>
      </c>
      <c r="BA16" s="333" t="s">
        <v>88</v>
      </c>
      <c r="BB16" s="329" t="s">
        <v>37</v>
      </c>
      <c r="BC16" s="385"/>
      <c r="BD16" s="386"/>
      <c r="BE16" s="390" t="s">
        <v>89</v>
      </c>
      <c r="BF16" s="390"/>
      <c r="BG16" s="390"/>
      <c r="BH16" s="327" t="s">
        <v>90</v>
      </c>
      <c r="BI16" s="337" t="s">
        <v>91</v>
      </c>
      <c r="BJ16" s="339" t="s">
        <v>87</v>
      </c>
      <c r="BK16" s="333" t="s">
        <v>88</v>
      </c>
      <c r="BL16" s="329" t="s">
        <v>37</v>
      </c>
      <c r="BM16" s="385"/>
      <c r="BN16" s="386"/>
      <c r="BO16" s="390" t="s">
        <v>89</v>
      </c>
      <c r="BP16" s="390"/>
      <c r="BQ16" s="390"/>
      <c r="BR16" s="327" t="s">
        <v>90</v>
      </c>
      <c r="BS16" s="329" t="s">
        <v>91</v>
      </c>
      <c r="BT16" s="331" t="s">
        <v>87</v>
      </c>
      <c r="BU16" s="333" t="s">
        <v>88</v>
      </c>
      <c r="BV16" s="329" t="s">
        <v>37</v>
      </c>
      <c r="BW16" s="385"/>
      <c r="BX16" s="386"/>
      <c r="BY16" s="390" t="s">
        <v>89</v>
      </c>
      <c r="BZ16" s="390"/>
      <c r="CA16" s="390"/>
      <c r="CB16" s="327" t="s">
        <v>90</v>
      </c>
      <c r="CC16" s="337" t="s">
        <v>91</v>
      </c>
      <c r="CD16" s="331" t="s">
        <v>87</v>
      </c>
      <c r="CE16" s="333" t="s">
        <v>88</v>
      </c>
      <c r="CF16" s="329" t="s">
        <v>37</v>
      </c>
      <c r="CG16" s="385"/>
      <c r="CH16" s="386"/>
      <c r="CI16" s="390" t="s">
        <v>89</v>
      </c>
      <c r="CJ16" s="390"/>
      <c r="CK16" s="390"/>
      <c r="CL16" s="327" t="s">
        <v>90</v>
      </c>
      <c r="CM16" s="337" t="s">
        <v>91</v>
      </c>
      <c r="CN16" s="339" t="s">
        <v>87</v>
      </c>
      <c r="CO16" s="333" t="s">
        <v>88</v>
      </c>
      <c r="CP16" s="329" t="s">
        <v>37</v>
      </c>
      <c r="CQ16" s="385"/>
      <c r="CR16" s="386"/>
      <c r="CS16" s="390" t="s">
        <v>89</v>
      </c>
      <c r="CT16" s="390"/>
      <c r="CU16" s="390"/>
      <c r="CV16" s="327" t="s">
        <v>90</v>
      </c>
      <c r="CW16" s="329" t="s">
        <v>91</v>
      </c>
      <c r="CX16" s="331" t="s">
        <v>87</v>
      </c>
      <c r="CY16" s="333" t="s">
        <v>88</v>
      </c>
      <c r="CZ16" s="329" t="s">
        <v>37</v>
      </c>
      <c r="DA16" s="385"/>
      <c r="DB16" s="386"/>
      <c r="DC16" s="387" t="s">
        <v>89</v>
      </c>
      <c r="DD16" s="388"/>
      <c r="DE16" s="389"/>
      <c r="DF16" s="327" t="s">
        <v>90</v>
      </c>
      <c r="DG16" s="337" t="s">
        <v>91</v>
      </c>
      <c r="DH16" s="339" t="s">
        <v>87</v>
      </c>
      <c r="DI16" s="333" t="s">
        <v>88</v>
      </c>
      <c r="DJ16" s="329" t="s">
        <v>37</v>
      </c>
      <c r="DK16" s="385"/>
      <c r="DL16" s="386"/>
      <c r="DM16" s="390" t="s">
        <v>89</v>
      </c>
      <c r="DN16" s="390"/>
      <c r="DO16" s="390"/>
      <c r="DP16" s="327" t="s">
        <v>90</v>
      </c>
      <c r="DQ16" s="329" t="s">
        <v>91</v>
      </c>
      <c r="DR16" s="331" t="s">
        <v>87</v>
      </c>
      <c r="DS16" s="333" t="s">
        <v>88</v>
      </c>
      <c r="DT16" s="329" t="s">
        <v>37</v>
      </c>
      <c r="DU16" s="385"/>
      <c r="DV16" s="386"/>
      <c r="DW16" s="390" t="s">
        <v>89</v>
      </c>
      <c r="DX16" s="390"/>
      <c r="DY16" s="390"/>
      <c r="DZ16" s="327" t="s">
        <v>90</v>
      </c>
      <c r="EA16" s="329" t="s">
        <v>91</v>
      </c>
      <c r="EB16" s="335" t="s">
        <v>92</v>
      </c>
      <c r="EC16" s="336" t="s">
        <v>93</v>
      </c>
      <c r="ED16" s="336" t="s">
        <v>94</v>
      </c>
      <c r="EE16" s="277" t="s">
        <v>95</v>
      </c>
      <c r="EF16" s="279" t="s">
        <v>96</v>
      </c>
      <c r="EG16" s="118" t="s">
        <v>97</v>
      </c>
      <c r="EH16" s="119" t="s">
        <v>98</v>
      </c>
      <c r="EI16" s="120" t="s">
        <v>99</v>
      </c>
    </row>
    <row r="17" spans="2:154" ht="23.25" thickBot="1">
      <c r="B17" s="291"/>
      <c r="C17" s="292"/>
      <c r="D17" s="285"/>
      <c r="E17" s="286"/>
      <c r="F17" s="286"/>
      <c r="G17" s="286"/>
      <c r="H17" s="396"/>
      <c r="I17" s="399"/>
      <c r="J17" s="401"/>
      <c r="K17" s="403"/>
      <c r="L17" s="332"/>
      <c r="M17" s="334"/>
      <c r="N17" s="26" t="s">
        <v>92</v>
      </c>
      <c r="O17" s="26" t="s">
        <v>93</v>
      </c>
      <c r="P17" s="26" t="s">
        <v>100</v>
      </c>
      <c r="Q17" s="78" t="s">
        <v>88</v>
      </c>
      <c r="R17" s="78" t="s">
        <v>101</v>
      </c>
      <c r="S17" s="78" t="s">
        <v>102</v>
      </c>
      <c r="T17" s="328"/>
      <c r="U17" s="338"/>
      <c r="V17" s="404"/>
      <c r="W17" s="328"/>
      <c r="X17" s="26" t="s">
        <v>92</v>
      </c>
      <c r="Y17" s="26" t="s">
        <v>93</v>
      </c>
      <c r="Z17" s="26" t="s">
        <v>100</v>
      </c>
      <c r="AA17" s="26" t="s">
        <v>88</v>
      </c>
      <c r="AB17" s="26" t="s">
        <v>101</v>
      </c>
      <c r="AC17" s="26" t="s">
        <v>102</v>
      </c>
      <c r="AD17" s="328"/>
      <c r="AE17" s="330"/>
      <c r="AF17" s="332"/>
      <c r="AG17" s="334"/>
      <c r="AH17" s="26" t="s">
        <v>92</v>
      </c>
      <c r="AI17" s="26" t="s">
        <v>93</v>
      </c>
      <c r="AJ17" s="26" t="s">
        <v>100</v>
      </c>
      <c r="AK17" s="78" t="s">
        <v>88</v>
      </c>
      <c r="AL17" s="78" t="s">
        <v>101</v>
      </c>
      <c r="AM17" s="78" t="s">
        <v>102</v>
      </c>
      <c r="AN17" s="328"/>
      <c r="AO17" s="338"/>
      <c r="AP17" s="340"/>
      <c r="AQ17" s="334"/>
      <c r="AR17" s="26" t="s">
        <v>92</v>
      </c>
      <c r="AS17" s="26" t="s">
        <v>93</v>
      </c>
      <c r="AT17" s="26" t="s">
        <v>100</v>
      </c>
      <c r="AU17" s="78" t="s">
        <v>88</v>
      </c>
      <c r="AV17" s="78" t="s">
        <v>101</v>
      </c>
      <c r="AW17" s="78" t="s">
        <v>102</v>
      </c>
      <c r="AX17" s="328"/>
      <c r="AY17" s="330"/>
      <c r="AZ17" s="332"/>
      <c r="BA17" s="334"/>
      <c r="BB17" s="26" t="s">
        <v>92</v>
      </c>
      <c r="BC17" s="26" t="s">
        <v>93</v>
      </c>
      <c r="BD17" s="26" t="s">
        <v>100</v>
      </c>
      <c r="BE17" s="78" t="s">
        <v>88</v>
      </c>
      <c r="BF17" s="78" t="s">
        <v>101</v>
      </c>
      <c r="BG17" s="78" t="s">
        <v>102</v>
      </c>
      <c r="BH17" s="328"/>
      <c r="BI17" s="338"/>
      <c r="BJ17" s="340"/>
      <c r="BK17" s="334"/>
      <c r="BL17" s="26" t="s">
        <v>92</v>
      </c>
      <c r="BM17" s="26" t="s">
        <v>93</v>
      </c>
      <c r="BN17" s="26" t="s">
        <v>100</v>
      </c>
      <c r="BO17" s="78" t="s">
        <v>88</v>
      </c>
      <c r="BP17" s="78" t="s">
        <v>101</v>
      </c>
      <c r="BQ17" s="78" t="s">
        <v>102</v>
      </c>
      <c r="BR17" s="328"/>
      <c r="BS17" s="330"/>
      <c r="BT17" s="332"/>
      <c r="BU17" s="334"/>
      <c r="BV17" s="26" t="s">
        <v>92</v>
      </c>
      <c r="BW17" s="26" t="s">
        <v>93</v>
      </c>
      <c r="BX17" s="26" t="s">
        <v>100</v>
      </c>
      <c r="BY17" s="78" t="s">
        <v>88</v>
      </c>
      <c r="BZ17" s="78" t="s">
        <v>101</v>
      </c>
      <c r="CA17" s="78" t="s">
        <v>102</v>
      </c>
      <c r="CB17" s="328"/>
      <c r="CC17" s="338"/>
      <c r="CD17" s="332"/>
      <c r="CE17" s="334"/>
      <c r="CF17" s="26" t="s">
        <v>92</v>
      </c>
      <c r="CG17" s="26" t="s">
        <v>93</v>
      </c>
      <c r="CH17" s="26" t="s">
        <v>100</v>
      </c>
      <c r="CI17" s="78" t="s">
        <v>88</v>
      </c>
      <c r="CJ17" s="78" t="s">
        <v>101</v>
      </c>
      <c r="CK17" s="78" t="s">
        <v>102</v>
      </c>
      <c r="CL17" s="328"/>
      <c r="CM17" s="338"/>
      <c r="CN17" s="340"/>
      <c r="CO17" s="334"/>
      <c r="CP17" s="26" t="s">
        <v>92</v>
      </c>
      <c r="CQ17" s="26" t="s">
        <v>93</v>
      </c>
      <c r="CR17" s="26" t="s">
        <v>100</v>
      </c>
      <c r="CS17" s="78" t="s">
        <v>88</v>
      </c>
      <c r="CT17" s="78" t="s">
        <v>101</v>
      </c>
      <c r="CU17" s="78" t="s">
        <v>102</v>
      </c>
      <c r="CV17" s="328"/>
      <c r="CW17" s="330"/>
      <c r="CX17" s="332"/>
      <c r="CY17" s="334"/>
      <c r="CZ17" s="26" t="s">
        <v>92</v>
      </c>
      <c r="DA17" s="26" t="s">
        <v>93</v>
      </c>
      <c r="DB17" s="26" t="s">
        <v>100</v>
      </c>
      <c r="DC17" s="78" t="s">
        <v>88</v>
      </c>
      <c r="DD17" s="78" t="s">
        <v>101</v>
      </c>
      <c r="DE17" s="78" t="s">
        <v>102</v>
      </c>
      <c r="DF17" s="328"/>
      <c r="DG17" s="338"/>
      <c r="DH17" s="340"/>
      <c r="DI17" s="334"/>
      <c r="DJ17" s="26" t="s">
        <v>92</v>
      </c>
      <c r="DK17" s="26" t="s">
        <v>93</v>
      </c>
      <c r="DL17" s="26" t="s">
        <v>100</v>
      </c>
      <c r="DM17" s="78" t="s">
        <v>88</v>
      </c>
      <c r="DN17" s="78" t="s">
        <v>101</v>
      </c>
      <c r="DO17" s="78" t="s">
        <v>102</v>
      </c>
      <c r="DP17" s="328"/>
      <c r="DQ17" s="330"/>
      <c r="DR17" s="332"/>
      <c r="DS17" s="334"/>
      <c r="DT17" s="26" t="s">
        <v>92</v>
      </c>
      <c r="DU17" s="26" t="s">
        <v>93</v>
      </c>
      <c r="DV17" s="26" t="s">
        <v>100</v>
      </c>
      <c r="DW17" s="78" t="s">
        <v>88</v>
      </c>
      <c r="DX17" s="78" t="s">
        <v>101</v>
      </c>
      <c r="DY17" s="78" t="s">
        <v>102</v>
      </c>
      <c r="DZ17" s="328"/>
      <c r="EA17" s="330"/>
      <c r="EB17" s="335"/>
      <c r="EC17" s="336"/>
      <c r="ED17" s="336"/>
      <c r="EE17" s="278"/>
      <c r="EF17" s="280"/>
      <c r="EG17" s="121" t="s">
        <v>103</v>
      </c>
      <c r="EH17" s="122" t="s">
        <v>104</v>
      </c>
      <c r="EI17" s="123" t="s">
        <v>104</v>
      </c>
      <c r="EJ17" s="124" t="s">
        <v>105</v>
      </c>
      <c r="EK17" s="124" t="s">
        <v>95</v>
      </c>
      <c r="EL17" s="124" t="s">
        <v>106</v>
      </c>
      <c r="EM17" s="124" t="s">
        <v>107</v>
      </c>
      <c r="EN17" s="124" t="s">
        <v>108</v>
      </c>
      <c r="EO17" s="124" t="s">
        <v>109</v>
      </c>
      <c r="EP17" s="124" t="s">
        <v>110</v>
      </c>
      <c r="EQ17" s="124" t="s">
        <v>111</v>
      </c>
      <c r="ER17" s="124" t="s">
        <v>112</v>
      </c>
      <c r="ES17" s="124" t="s">
        <v>113</v>
      </c>
      <c r="ET17" s="124" t="s">
        <v>114</v>
      </c>
      <c r="EU17" s="124" t="s">
        <v>115</v>
      </c>
      <c r="EV17" s="124" t="s">
        <v>116</v>
      </c>
      <c r="EW17" s="124" t="s">
        <v>117</v>
      </c>
      <c r="EX17" s="124" t="s">
        <v>118</v>
      </c>
    </row>
    <row r="18" spans="2:154" ht="33.75" customHeight="1">
      <c r="B18" s="347">
        <v>1</v>
      </c>
      <c r="C18" s="459" t="s">
        <v>223</v>
      </c>
      <c r="D18" s="4">
        <v>1</v>
      </c>
      <c r="E18" s="391" t="s">
        <v>224</v>
      </c>
      <c r="F18" s="392"/>
      <c r="G18" s="393"/>
      <c r="H18" s="359" t="s">
        <v>165</v>
      </c>
      <c r="I18" s="359" t="s">
        <v>225</v>
      </c>
      <c r="J18" s="27" t="s">
        <v>106</v>
      </c>
      <c r="K18" s="28" t="s">
        <v>117</v>
      </c>
      <c r="L18" s="29"/>
      <c r="M18" s="30"/>
      <c r="N18" s="31"/>
      <c r="O18" s="31"/>
      <c r="P18" s="31"/>
      <c r="Q18" s="30"/>
      <c r="R18" s="30"/>
      <c r="S18" s="30"/>
      <c r="T18" s="79"/>
      <c r="U18" s="80"/>
      <c r="V18" s="29" t="s">
        <v>123</v>
      </c>
      <c r="W18" s="30" t="s">
        <v>123</v>
      </c>
      <c r="X18" s="31">
        <v>1000</v>
      </c>
      <c r="Y18" s="31"/>
      <c r="Z18" s="31"/>
      <c r="AA18" s="30"/>
      <c r="AB18" s="30" t="s">
        <v>123</v>
      </c>
      <c r="AC18" s="30"/>
      <c r="AD18" s="434" t="s">
        <v>260</v>
      </c>
      <c r="AE18" s="80"/>
      <c r="AF18" s="29" t="s">
        <v>123</v>
      </c>
      <c r="AG18" s="30"/>
      <c r="AH18" s="31">
        <v>1000</v>
      </c>
      <c r="AI18" s="31"/>
      <c r="AJ18" s="31"/>
      <c r="AK18" s="30"/>
      <c r="AL18" s="30"/>
      <c r="AM18" s="30"/>
      <c r="AN18" s="79"/>
      <c r="AO18" s="80"/>
      <c r="AP18" s="29" t="s">
        <v>123</v>
      </c>
      <c r="AQ18" s="30"/>
      <c r="AR18" s="31">
        <v>1000</v>
      </c>
      <c r="AS18" s="31"/>
      <c r="AT18" s="31"/>
      <c r="AU18" s="30"/>
      <c r="AV18" s="30"/>
      <c r="AW18" s="30"/>
      <c r="AX18" s="79"/>
      <c r="AY18" s="80"/>
      <c r="AZ18" s="29" t="s">
        <v>123</v>
      </c>
      <c r="BA18" s="30"/>
      <c r="BB18" s="31">
        <v>1000</v>
      </c>
      <c r="BC18" s="31"/>
      <c r="BD18" s="31"/>
      <c r="BE18" s="30"/>
      <c r="BF18" s="30"/>
      <c r="BG18" s="30"/>
      <c r="BH18" s="79"/>
      <c r="BI18" s="80"/>
      <c r="BJ18" s="29" t="s">
        <v>123</v>
      </c>
      <c r="BK18" s="30"/>
      <c r="BL18" s="31">
        <v>1000</v>
      </c>
      <c r="BM18" s="31"/>
      <c r="BN18" s="31"/>
      <c r="BO18" s="30"/>
      <c r="BP18" s="30"/>
      <c r="BQ18" s="30"/>
      <c r="BR18" s="79"/>
      <c r="BS18" s="80"/>
      <c r="BT18" s="29" t="s">
        <v>123</v>
      </c>
      <c r="BU18" s="30"/>
      <c r="BV18" s="31">
        <v>1000</v>
      </c>
      <c r="BW18" s="31"/>
      <c r="BX18" s="31"/>
      <c r="BY18" s="30"/>
      <c r="BZ18" s="30"/>
      <c r="CA18" s="30"/>
      <c r="CB18" s="79"/>
      <c r="CC18" s="80"/>
      <c r="CD18" s="29" t="s">
        <v>123</v>
      </c>
      <c r="CE18" s="30"/>
      <c r="CF18" s="31">
        <v>1000</v>
      </c>
      <c r="CG18" s="31"/>
      <c r="CH18" s="31"/>
      <c r="CI18" s="30"/>
      <c r="CJ18" s="30"/>
      <c r="CK18" s="30"/>
      <c r="CL18" s="79"/>
      <c r="CM18" s="80"/>
      <c r="CN18" s="29" t="s">
        <v>123</v>
      </c>
      <c r="CO18" s="30"/>
      <c r="CP18" s="31">
        <v>1000</v>
      </c>
      <c r="CQ18" s="31"/>
      <c r="CR18" s="31"/>
      <c r="CS18" s="30"/>
      <c r="CT18" s="30"/>
      <c r="CU18" s="30"/>
      <c r="CV18" s="79"/>
      <c r="CW18" s="80"/>
      <c r="CX18" s="29" t="s">
        <v>123</v>
      </c>
      <c r="CY18" s="30"/>
      <c r="CZ18" s="31">
        <v>1000</v>
      </c>
      <c r="DA18" s="31"/>
      <c r="DB18" s="31"/>
      <c r="DC18" s="30"/>
      <c r="DD18" s="30"/>
      <c r="DE18" s="30"/>
      <c r="DF18" s="79"/>
      <c r="DG18" s="80"/>
      <c r="DH18" s="29" t="s">
        <v>123</v>
      </c>
      <c r="DI18" s="30"/>
      <c r="DJ18" s="31">
        <v>1000</v>
      </c>
      <c r="DK18" s="31"/>
      <c r="DL18" s="31"/>
      <c r="DM18" s="30"/>
      <c r="DN18" s="30"/>
      <c r="DO18" s="30"/>
      <c r="DP18" s="79"/>
      <c r="DQ18" s="80"/>
      <c r="DR18" s="29" t="s">
        <v>123</v>
      </c>
      <c r="DS18" s="30"/>
      <c r="DT18" s="31">
        <v>1000</v>
      </c>
      <c r="DU18" s="31"/>
      <c r="DV18" s="31"/>
      <c r="DW18" s="30"/>
      <c r="DX18" s="30"/>
      <c r="DY18" s="30"/>
      <c r="DZ18" s="79"/>
      <c r="EA18" s="80"/>
      <c r="EB18" s="101">
        <f t="shared" ref="EB18" si="0">N18+X18+AH18+AR18+BB18+BL18+BV18+CF18+CP18+CZ18+DJ18+DT18</f>
        <v>11000</v>
      </c>
      <c r="EC18" s="102">
        <f>O18+Y18+AI18+AS18+BC18+BM18+BW18+CG18+CQ18+DA18+DK18+DU18</f>
        <v>0</v>
      </c>
      <c r="ED18" s="102">
        <f>EB18-EC18</f>
        <v>11000</v>
      </c>
      <c r="EE18" s="79" t="s">
        <v>226</v>
      </c>
      <c r="EF18" s="30">
        <v>2111</v>
      </c>
      <c r="EG18" s="125"/>
      <c r="EH18" s="126"/>
      <c r="EI18" s="80"/>
      <c r="EJ18" s="211">
        <f>EF18</f>
        <v>2111</v>
      </c>
      <c r="EK18" s="211" t="str">
        <f>EE18</f>
        <v>Materiales, útiles y equipos menores de oficina</v>
      </c>
      <c r="EL18" s="211">
        <f>N18</f>
        <v>0</v>
      </c>
      <c r="EM18" s="211">
        <f>X18</f>
        <v>1000</v>
      </c>
      <c r="EN18" s="211">
        <f>AH18</f>
        <v>1000</v>
      </c>
      <c r="EO18" s="211">
        <f>AR18</f>
        <v>1000</v>
      </c>
      <c r="EP18" s="211">
        <f>BB18</f>
        <v>1000</v>
      </c>
      <c r="EQ18" s="211">
        <f>BL18</f>
        <v>1000</v>
      </c>
      <c r="ER18" s="211">
        <f>BV18</f>
        <v>1000</v>
      </c>
      <c r="ES18" s="211">
        <f>CF18</f>
        <v>1000</v>
      </c>
      <c r="ET18" s="211">
        <f>CP18</f>
        <v>1000</v>
      </c>
      <c r="EU18" s="211">
        <f>CZ18</f>
        <v>1000</v>
      </c>
      <c r="EV18" s="211">
        <f>DJ18</f>
        <v>1000</v>
      </c>
      <c r="EW18" s="211">
        <f>DT18</f>
        <v>1000</v>
      </c>
      <c r="EX18" s="211">
        <f>SUM(EL18:EW18)</f>
        <v>11000</v>
      </c>
    </row>
    <row r="19" spans="2:154" ht="30" customHeight="1">
      <c r="B19" s="348"/>
      <c r="C19" s="356"/>
      <c r="D19" s="5">
        <v>2</v>
      </c>
      <c r="E19" s="259" t="s">
        <v>227</v>
      </c>
      <c r="F19" s="260"/>
      <c r="G19" s="371"/>
      <c r="H19" s="360"/>
      <c r="I19" s="360"/>
      <c r="J19" s="32" t="s">
        <v>106</v>
      </c>
      <c r="K19" s="33" t="s">
        <v>117</v>
      </c>
      <c r="L19" s="34"/>
      <c r="M19" s="35"/>
      <c r="N19" s="36"/>
      <c r="O19" s="36"/>
      <c r="P19" s="36"/>
      <c r="Q19" s="35"/>
      <c r="R19" s="35"/>
      <c r="S19" s="35"/>
      <c r="T19" s="81"/>
      <c r="U19" s="82"/>
      <c r="V19" s="34" t="s">
        <v>123</v>
      </c>
      <c r="W19" s="35" t="s">
        <v>123</v>
      </c>
      <c r="X19" s="36">
        <v>1000</v>
      </c>
      <c r="Y19" s="36"/>
      <c r="Z19" s="36"/>
      <c r="AA19" s="35"/>
      <c r="AB19" s="35" t="s">
        <v>123</v>
      </c>
      <c r="AC19" s="35"/>
      <c r="AD19" s="436"/>
      <c r="AE19" s="82"/>
      <c r="AF19" s="34" t="s">
        <v>123</v>
      </c>
      <c r="AG19" s="35"/>
      <c r="AH19" s="36">
        <v>1000</v>
      </c>
      <c r="AI19" s="36"/>
      <c r="AJ19" s="36"/>
      <c r="AK19" s="35"/>
      <c r="AL19" s="35"/>
      <c r="AM19" s="35"/>
      <c r="AN19" s="81"/>
      <c r="AO19" s="82"/>
      <c r="AP19" s="34" t="s">
        <v>123</v>
      </c>
      <c r="AQ19" s="35"/>
      <c r="AR19" s="36">
        <v>1000</v>
      </c>
      <c r="AS19" s="36"/>
      <c r="AT19" s="36"/>
      <c r="AU19" s="35"/>
      <c r="AV19" s="35"/>
      <c r="AW19" s="35"/>
      <c r="AX19" s="81"/>
      <c r="AY19" s="82"/>
      <c r="AZ19" s="34" t="s">
        <v>123</v>
      </c>
      <c r="BA19" s="35"/>
      <c r="BB19" s="36">
        <v>1000</v>
      </c>
      <c r="BC19" s="36"/>
      <c r="BD19" s="36"/>
      <c r="BE19" s="35"/>
      <c r="BF19" s="35"/>
      <c r="BG19" s="35"/>
      <c r="BH19" s="81"/>
      <c r="BI19" s="82"/>
      <c r="BJ19" s="34" t="s">
        <v>123</v>
      </c>
      <c r="BK19" s="35"/>
      <c r="BL19" s="36">
        <v>1000</v>
      </c>
      <c r="BM19" s="36"/>
      <c r="BN19" s="36"/>
      <c r="BO19" s="35"/>
      <c r="BP19" s="35"/>
      <c r="BQ19" s="35"/>
      <c r="BR19" s="81"/>
      <c r="BS19" s="82"/>
      <c r="BT19" s="34" t="s">
        <v>123</v>
      </c>
      <c r="BU19" s="35"/>
      <c r="BV19" s="36">
        <v>1000</v>
      </c>
      <c r="BW19" s="36"/>
      <c r="BX19" s="36"/>
      <c r="BY19" s="35"/>
      <c r="BZ19" s="35"/>
      <c r="CA19" s="35"/>
      <c r="CB19" s="81"/>
      <c r="CC19" s="82"/>
      <c r="CD19" s="34" t="s">
        <v>123</v>
      </c>
      <c r="CE19" s="35"/>
      <c r="CF19" s="36">
        <v>1000</v>
      </c>
      <c r="CG19" s="36"/>
      <c r="CH19" s="36"/>
      <c r="CI19" s="35"/>
      <c r="CJ19" s="35"/>
      <c r="CK19" s="35"/>
      <c r="CL19" s="81"/>
      <c r="CM19" s="82"/>
      <c r="CN19" s="34" t="s">
        <v>123</v>
      </c>
      <c r="CO19" s="35"/>
      <c r="CP19" s="36">
        <v>1000</v>
      </c>
      <c r="CQ19" s="36"/>
      <c r="CR19" s="36"/>
      <c r="CS19" s="35"/>
      <c r="CT19" s="35"/>
      <c r="CU19" s="35"/>
      <c r="CV19" s="81"/>
      <c r="CW19" s="82"/>
      <c r="CX19" s="34" t="s">
        <v>123</v>
      </c>
      <c r="CY19" s="35"/>
      <c r="CZ19" s="36">
        <v>1000</v>
      </c>
      <c r="DA19" s="36"/>
      <c r="DB19" s="36"/>
      <c r="DC19" s="35"/>
      <c r="DD19" s="35"/>
      <c r="DE19" s="35"/>
      <c r="DF19" s="81"/>
      <c r="DG19" s="82"/>
      <c r="DH19" s="34" t="s">
        <v>123</v>
      </c>
      <c r="DI19" s="35"/>
      <c r="DJ19" s="36">
        <v>1000</v>
      </c>
      <c r="DK19" s="36"/>
      <c r="DL19" s="36"/>
      <c r="DM19" s="35"/>
      <c r="DN19" s="35"/>
      <c r="DO19" s="35"/>
      <c r="DP19" s="81"/>
      <c r="DQ19" s="82"/>
      <c r="DR19" s="34" t="s">
        <v>123</v>
      </c>
      <c r="DS19" s="35"/>
      <c r="DT19" s="36">
        <v>1000</v>
      </c>
      <c r="DU19" s="36"/>
      <c r="DV19" s="36"/>
      <c r="DW19" s="35"/>
      <c r="DX19" s="35"/>
      <c r="DY19" s="35"/>
      <c r="DZ19" s="81"/>
      <c r="EA19" s="82"/>
      <c r="EB19" s="103">
        <f t="shared" ref="EB19" si="1">N19+X19+AH19+AR19+BB19+BL19+BV19+CF19+CP19+CZ19+DJ19+DT19</f>
        <v>11000</v>
      </c>
      <c r="EC19" s="104">
        <f t="shared" ref="EC19" si="2">O19+Y19+AI19+AS19+BC19+BM19+BW19+CG19+CQ19+DA19+DK19+DU19</f>
        <v>0</v>
      </c>
      <c r="ED19" s="104">
        <f t="shared" ref="ED19" si="3">EB19-EC19</f>
        <v>11000</v>
      </c>
      <c r="EE19" s="81" t="s">
        <v>226</v>
      </c>
      <c r="EF19" s="35">
        <v>2111</v>
      </c>
      <c r="EG19" s="127"/>
      <c r="EH19" s="128"/>
      <c r="EI19" s="82"/>
      <c r="EJ19" s="211">
        <f t="shared" ref="EJ19" si="4">EF19</f>
        <v>2111</v>
      </c>
      <c r="EK19" s="211" t="str">
        <f t="shared" ref="EK19" si="5">EE19</f>
        <v>Materiales, útiles y equipos menores de oficina</v>
      </c>
      <c r="EL19" s="211">
        <f t="shared" ref="EL19" si="6">N19</f>
        <v>0</v>
      </c>
      <c r="EM19" s="211">
        <f t="shared" ref="EM19" si="7">X19</f>
        <v>1000</v>
      </c>
      <c r="EN19" s="211">
        <f t="shared" ref="EN19" si="8">AH19</f>
        <v>1000</v>
      </c>
      <c r="EO19" s="211">
        <f t="shared" ref="EO19" si="9">AR19</f>
        <v>1000</v>
      </c>
      <c r="EP19" s="211">
        <f t="shared" ref="EP19" si="10">BB19</f>
        <v>1000</v>
      </c>
      <c r="EQ19" s="211">
        <f t="shared" ref="EQ19" si="11">BL19</f>
        <v>1000</v>
      </c>
      <c r="ER19" s="211">
        <f t="shared" ref="ER19" si="12">BV19</f>
        <v>1000</v>
      </c>
      <c r="ES19" s="211">
        <f t="shared" ref="ES19" si="13">CF19</f>
        <v>1000</v>
      </c>
      <c r="ET19" s="211">
        <f t="shared" ref="ET19" si="14">CP19</f>
        <v>1000</v>
      </c>
      <c r="EU19" s="211">
        <f t="shared" ref="EU19" si="15">CZ19</f>
        <v>1000</v>
      </c>
      <c r="EV19" s="211">
        <f t="shared" ref="EV19" si="16">DJ19</f>
        <v>1000</v>
      </c>
      <c r="EW19" s="211">
        <f t="shared" ref="EW19" si="17">DT19</f>
        <v>1000</v>
      </c>
      <c r="EX19" s="211">
        <f t="shared" ref="EX19" si="18">SUM(EL19:EW19)</f>
        <v>11000</v>
      </c>
    </row>
    <row r="20" spans="2:154" ht="27" customHeight="1">
      <c r="B20" s="348"/>
      <c r="C20" s="356"/>
      <c r="D20" s="5">
        <v>3</v>
      </c>
      <c r="E20" s="259" t="s">
        <v>228</v>
      </c>
      <c r="F20" s="260"/>
      <c r="G20" s="371"/>
      <c r="H20" s="360"/>
      <c r="I20" s="360"/>
      <c r="J20" s="32" t="s">
        <v>106</v>
      </c>
      <c r="K20" s="33" t="s">
        <v>117</v>
      </c>
      <c r="L20" s="34"/>
      <c r="M20" s="35"/>
      <c r="N20" s="36"/>
      <c r="O20" s="36"/>
      <c r="P20" s="36"/>
      <c r="Q20" s="35"/>
      <c r="R20" s="35"/>
      <c r="S20" s="35"/>
      <c r="T20" s="81"/>
      <c r="U20" s="82"/>
      <c r="V20" s="34" t="s">
        <v>123</v>
      </c>
      <c r="W20" s="35" t="s">
        <v>123</v>
      </c>
      <c r="X20" s="36">
        <v>1000</v>
      </c>
      <c r="Y20" s="36"/>
      <c r="Z20" s="36"/>
      <c r="AA20" s="35"/>
      <c r="AB20" s="35" t="s">
        <v>123</v>
      </c>
      <c r="AC20" s="35"/>
      <c r="AD20" s="364"/>
      <c r="AE20" s="82"/>
      <c r="AF20" s="34" t="s">
        <v>123</v>
      </c>
      <c r="AG20" s="35"/>
      <c r="AH20" s="36">
        <v>1000</v>
      </c>
      <c r="AI20" s="36"/>
      <c r="AJ20" s="36"/>
      <c r="AK20" s="35"/>
      <c r="AL20" s="35"/>
      <c r="AM20" s="35"/>
      <c r="AN20" s="81"/>
      <c r="AO20" s="82"/>
      <c r="AP20" s="34" t="s">
        <v>123</v>
      </c>
      <c r="AQ20" s="35"/>
      <c r="AR20" s="36">
        <v>1000</v>
      </c>
      <c r="AS20" s="36"/>
      <c r="AT20" s="36"/>
      <c r="AU20" s="35"/>
      <c r="AV20" s="35"/>
      <c r="AW20" s="35"/>
      <c r="AX20" s="81"/>
      <c r="AY20" s="82"/>
      <c r="AZ20" s="34" t="s">
        <v>123</v>
      </c>
      <c r="BA20" s="35"/>
      <c r="BB20" s="36">
        <v>1000</v>
      </c>
      <c r="BC20" s="36"/>
      <c r="BD20" s="36"/>
      <c r="BE20" s="35"/>
      <c r="BF20" s="35"/>
      <c r="BG20" s="35"/>
      <c r="BH20" s="81"/>
      <c r="BI20" s="82"/>
      <c r="BJ20" s="34" t="s">
        <v>123</v>
      </c>
      <c r="BK20" s="35"/>
      <c r="BL20" s="36">
        <v>1000</v>
      </c>
      <c r="BM20" s="36"/>
      <c r="BN20" s="36"/>
      <c r="BO20" s="35"/>
      <c r="BP20" s="35"/>
      <c r="BQ20" s="35"/>
      <c r="BR20" s="81"/>
      <c r="BS20" s="82"/>
      <c r="BT20" s="34" t="s">
        <v>123</v>
      </c>
      <c r="BU20" s="35"/>
      <c r="BV20" s="36">
        <v>1000</v>
      </c>
      <c r="BW20" s="36"/>
      <c r="BX20" s="36"/>
      <c r="BY20" s="35"/>
      <c r="BZ20" s="35"/>
      <c r="CA20" s="35"/>
      <c r="CB20" s="81"/>
      <c r="CC20" s="82"/>
      <c r="CD20" s="34" t="s">
        <v>123</v>
      </c>
      <c r="CE20" s="35"/>
      <c r="CF20" s="36">
        <v>1000</v>
      </c>
      <c r="CG20" s="36"/>
      <c r="CH20" s="36"/>
      <c r="CI20" s="35"/>
      <c r="CJ20" s="35"/>
      <c r="CK20" s="35"/>
      <c r="CL20" s="81"/>
      <c r="CM20" s="82"/>
      <c r="CN20" s="34" t="s">
        <v>123</v>
      </c>
      <c r="CO20" s="35"/>
      <c r="CP20" s="36">
        <v>1000</v>
      </c>
      <c r="CQ20" s="36"/>
      <c r="CR20" s="36"/>
      <c r="CS20" s="35"/>
      <c r="CT20" s="35"/>
      <c r="CU20" s="35"/>
      <c r="CV20" s="81"/>
      <c r="CW20" s="82"/>
      <c r="CX20" s="34" t="s">
        <v>123</v>
      </c>
      <c r="CY20" s="35"/>
      <c r="CZ20" s="36">
        <v>1000</v>
      </c>
      <c r="DA20" s="36"/>
      <c r="DB20" s="36"/>
      <c r="DC20" s="35"/>
      <c r="DD20" s="35"/>
      <c r="DE20" s="35"/>
      <c r="DF20" s="81"/>
      <c r="DG20" s="82"/>
      <c r="DH20" s="34" t="s">
        <v>123</v>
      </c>
      <c r="DI20" s="35"/>
      <c r="DJ20" s="36">
        <v>1000</v>
      </c>
      <c r="DK20" s="36"/>
      <c r="DL20" s="36"/>
      <c r="DM20" s="35"/>
      <c r="DN20" s="35"/>
      <c r="DO20" s="35"/>
      <c r="DP20" s="81"/>
      <c r="DQ20" s="82"/>
      <c r="DR20" s="34" t="s">
        <v>123</v>
      </c>
      <c r="DS20" s="35"/>
      <c r="DT20" s="36">
        <v>1000</v>
      </c>
      <c r="DU20" s="36"/>
      <c r="DV20" s="36"/>
      <c r="DW20" s="35"/>
      <c r="DX20" s="35"/>
      <c r="DY20" s="35"/>
      <c r="DZ20" s="81"/>
      <c r="EA20" s="82"/>
      <c r="EB20" s="103">
        <f t="shared" ref="EB20:EB30" si="19">N20+X20+AH20+AR20+BB20+BL20+BV20+CF20+CP20+CZ20+DJ20+DT20</f>
        <v>11000</v>
      </c>
      <c r="EC20" s="104">
        <f t="shared" ref="EC20:EC30" si="20">O20+Y20+AI20+AS20+BC20+BM20+BW20+CG20+CQ20+DA20+DK20+DU20</f>
        <v>0</v>
      </c>
      <c r="ED20" s="104">
        <f t="shared" ref="ED20:ED30" si="21">EB20-EC20</f>
        <v>11000</v>
      </c>
      <c r="EE20" s="81" t="s">
        <v>226</v>
      </c>
      <c r="EF20" s="35">
        <v>2111</v>
      </c>
      <c r="EG20" s="127"/>
      <c r="EH20" s="128"/>
      <c r="EI20" s="82"/>
      <c r="EJ20" s="211">
        <f t="shared" ref="EJ20:EJ34" si="22">EF20</f>
        <v>2111</v>
      </c>
      <c r="EK20" s="211" t="str">
        <f t="shared" ref="EK20:EK34" si="23">EE20</f>
        <v>Materiales, útiles y equipos menores de oficina</v>
      </c>
      <c r="EL20" s="211">
        <f t="shared" ref="EL20:EL34" si="24">N20</f>
        <v>0</v>
      </c>
      <c r="EM20" s="211">
        <f t="shared" ref="EM20:EM34" si="25">X20</f>
        <v>1000</v>
      </c>
      <c r="EN20" s="211">
        <f t="shared" ref="EN20:EN34" si="26">AH20</f>
        <v>1000</v>
      </c>
      <c r="EO20" s="211">
        <f t="shared" ref="EO20:EO34" si="27">AR20</f>
        <v>1000</v>
      </c>
      <c r="EP20" s="211">
        <f t="shared" ref="EP20:EP34" si="28">BB20</f>
        <v>1000</v>
      </c>
      <c r="EQ20" s="211">
        <f t="shared" ref="EQ20:EQ34" si="29">BL20</f>
        <v>1000</v>
      </c>
      <c r="ER20" s="211">
        <f t="shared" ref="ER20:ER34" si="30">BV20</f>
        <v>1000</v>
      </c>
      <c r="ES20" s="211">
        <f t="shared" ref="ES20:ES34" si="31">CF20</f>
        <v>1000</v>
      </c>
      <c r="ET20" s="211">
        <f t="shared" ref="ET20:ET34" si="32">CP20</f>
        <v>1000</v>
      </c>
      <c r="EU20" s="211">
        <f t="shared" ref="EU20:EU34" si="33">CZ20</f>
        <v>1000</v>
      </c>
      <c r="EV20" s="211">
        <f t="shared" ref="EV20:EV34" si="34">DJ20</f>
        <v>1000</v>
      </c>
      <c r="EW20" s="211">
        <f t="shared" ref="EW20:EW34" si="35">DT20</f>
        <v>1000</v>
      </c>
      <c r="EX20" s="211">
        <f t="shared" ref="EX20:EX34" si="36">SUM(EL20:EW20)</f>
        <v>11000</v>
      </c>
    </row>
    <row r="21" spans="2:154" ht="23.25" customHeight="1" thickBot="1">
      <c r="B21" s="348"/>
      <c r="C21" s="356"/>
      <c r="D21" s="216">
        <v>4</v>
      </c>
      <c r="E21" s="463" t="s">
        <v>245</v>
      </c>
      <c r="F21" s="463"/>
      <c r="G21" s="479"/>
      <c r="H21" s="360"/>
      <c r="I21" s="360"/>
      <c r="J21" s="32" t="s">
        <v>106</v>
      </c>
      <c r="K21" s="33" t="s">
        <v>117</v>
      </c>
      <c r="L21" s="37"/>
      <c r="M21" s="38"/>
      <c r="N21" s="39"/>
      <c r="O21" s="39"/>
      <c r="P21" s="39"/>
      <c r="Q21" s="38"/>
      <c r="R21" s="38"/>
      <c r="S21" s="38"/>
      <c r="T21" s="83"/>
      <c r="U21" s="84"/>
      <c r="V21" s="37"/>
      <c r="W21" s="38"/>
      <c r="X21" s="39"/>
      <c r="Y21" s="39"/>
      <c r="Z21" s="39"/>
      <c r="AA21" s="38"/>
      <c r="AB21" s="38"/>
      <c r="AC21" s="38"/>
      <c r="AD21" s="83"/>
      <c r="AE21" s="84"/>
      <c r="AF21" s="37" t="s">
        <v>123</v>
      </c>
      <c r="AG21" s="38"/>
      <c r="AH21" s="39">
        <v>6000</v>
      </c>
      <c r="AI21" s="39"/>
      <c r="AJ21" s="39"/>
      <c r="AK21" s="38"/>
      <c r="AL21" s="38"/>
      <c r="AM21" s="38"/>
      <c r="AN21" s="83"/>
      <c r="AO21" s="84"/>
      <c r="AP21" s="37"/>
      <c r="AQ21" s="38"/>
      <c r="AR21" s="39"/>
      <c r="AS21" s="39"/>
      <c r="AT21" s="39"/>
      <c r="AU21" s="38"/>
      <c r="AV21" s="38"/>
      <c r="AW21" s="38"/>
      <c r="AX21" s="83"/>
      <c r="AY21" s="84"/>
      <c r="AZ21" s="37"/>
      <c r="BA21" s="38"/>
      <c r="BB21" s="39"/>
      <c r="BC21" s="39"/>
      <c r="BD21" s="39"/>
      <c r="BE21" s="38"/>
      <c r="BF21" s="38"/>
      <c r="BG21" s="38"/>
      <c r="BH21" s="83"/>
      <c r="BI21" s="84"/>
      <c r="BJ21" s="37"/>
      <c r="BK21" s="38"/>
      <c r="BL21" s="39">
        <v>6000</v>
      </c>
      <c r="BM21" s="39"/>
      <c r="BN21" s="39"/>
      <c r="BO21" s="38"/>
      <c r="BP21" s="38"/>
      <c r="BQ21" s="38"/>
      <c r="BR21" s="83"/>
      <c r="BS21" s="84"/>
      <c r="BT21" s="37"/>
      <c r="BU21" s="38"/>
      <c r="BV21" s="39"/>
      <c r="BW21" s="39"/>
      <c r="BX21" s="39"/>
      <c r="BY21" s="38"/>
      <c r="BZ21" s="38"/>
      <c r="CA21" s="38"/>
      <c r="CB21" s="83"/>
      <c r="CC21" s="84"/>
      <c r="CD21" s="37"/>
      <c r="CE21" s="38"/>
      <c r="CF21" s="39">
        <v>6000</v>
      </c>
      <c r="CG21" s="39"/>
      <c r="CH21" s="39"/>
      <c r="CI21" s="38"/>
      <c r="CJ21" s="38"/>
      <c r="CK21" s="38"/>
      <c r="CL21" s="83"/>
      <c r="CM21" s="84"/>
      <c r="CN21" s="37"/>
      <c r="CO21" s="38"/>
      <c r="CP21" s="39"/>
      <c r="CQ21" s="39"/>
      <c r="CR21" s="39"/>
      <c r="CS21" s="38"/>
      <c r="CT21" s="38"/>
      <c r="CU21" s="38"/>
      <c r="CV21" s="83"/>
      <c r="CW21" s="84"/>
      <c r="CX21" s="37"/>
      <c r="CY21" s="38"/>
      <c r="CZ21" s="39"/>
      <c r="DA21" s="39"/>
      <c r="DB21" s="39"/>
      <c r="DC21" s="38"/>
      <c r="DD21" s="38"/>
      <c r="DE21" s="38"/>
      <c r="DF21" s="83"/>
      <c r="DG21" s="84"/>
      <c r="DH21" s="37"/>
      <c r="DI21" s="38"/>
      <c r="DJ21" s="39">
        <v>12000</v>
      </c>
      <c r="DK21" s="39"/>
      <c r="DL21" s="39"/>
      <c r="DM21" s="38"/>
      <c r="DN21" s="38"/>
      <c r="DO21" s="38"/>
      <c r="DP21" s="83"/>
      <c r="DQ21" s="84"/>
      <c r="DR21" s="37"/>
      <c r="DS21" s="38"/>
      <c r="DT21" s="39"/>
      <c r="DU21" s="39"/>
      <c r="DV21" s="39"/>
      <c r="DW21" s="38"/>
      <c r="DX21" s="38"/>
      <c r="DY21" s="38"/>
      <c r="DZ21" s="83"/>
      <c r="EA21" s="84"/>
      <c r="EB21" s="105">
        <f t="shared" si="19"/>
        <v>30000</v>
      </c>
      <c r="EC21" s="106">
        <f t="shared" si="20"/>
        <v>0</v>
      </c>
      <c r="ED21" s="106">
        <f t="shared" si="21"/>
        <v>30000</v>
      </c>
      <c r="EE21" s="81" t="s">
        <v>246</v>
      </c>
      <c r="EF21" s="38">
        <v>2141</v>
      </c>
      <c r="EG21" s="129"/>
      <c r="EH21" s="130"/>
      <c r="EI21" s="84"/>
      <c r="EJ21" s="211">
        <f t="shared" si="22"/>
        <v>2141</v>
      </c>
      <c r="EK21" s="211" t="str">
        <f t="shared" si="23"/>
        <v>Materiales, útiles y equipos menores de de TIC's</v>
      </c>
      <c r="EL21" s="211">
        <f t="shared" si="24"/>
        <v>0</v>
      </c>
      <c r="EM21" s="211">
        <f t="shared" si="25"/>
        <v>0</v>
      </c>
      <c r="EN21" s="211">
        <f t="shared" si="26"/>
        <v>6000</v>
      </c>
      <c r="EO21" s="211">
        <f t="shared" si="27"/>
        <v>0</v>
      </c>
      <c r="EP21" s="211">
        <f t="shared" si="28"/>
        <v>0</v>
      </c>
      <c r="EQ21" s="211">
        <f t="shared" si="29"/>
        <v>6000</v>
      </c>
      <c r="ER21" s="211">
        <f t="shared" si="30"/>
        <v>0</v>
      </c>
      <c r="ES21" s="211">
        <f t="shared" si="31"/>
        <v>6000</v>
      </c>
      <c r="ET21" s="211">
        <f t="shared" si="32"/>
        <v>0</v>
      </c>
      <c r="EU21" s="211">
        <f t="shared" si="33"/>
        <v>0</v>
      </c>
      <c r="EV21" s="211">
        <f t="shared" si="34"/>
        <v>12000</v>
      </c>
      <c r="EW21" s="211">
        <f t="shared" si="35"/>
        <v>0</v>
      </c>
      <c r="EX21" s="211">
        <f t="shared" si="36"/>
        <v>30000</v>
      </c>
    </row>
    <row r="22" spans="2:154" ht="33.75" customHeight="1">
      <c r="B22" s="350">
        <v>2</v>
      </c>
      <c r="C22" s="355" t="s">
        <v>229</v>
      </c>
      <c r="D22" s="8">
        <v>1</v>
      </c>
      <c r="E22" s="482" t="s">
        <v>230</v>
      </c>
      <c r="F22" s="475"/>
      <c r="G22" s="476"/>
      <c r="H22" s="361" t="s">
        <v>165</v>
      </c>
      <c r="I22" s="361" t="s">
        <v>225</v>
      </c>
      <c r="J22" s="40" t="s">
        <v>106</v>
      </c>
      <c r="K22" s="41" t="s">
        <v>134</v>
      </c>
      <c r="L22" s="42"/>
      <c r="M22" s="43"/>
      <c r="N22" s="44"/>
      <c r="O22" s="44"/>
      <c r="P22" s="44"/>
      <c r="Q22" s="43"/>
      <c r="R22" s="43"/>
      <c r="S22" s="43"/>
      <c r="T22" s="85"/>
      <c r="U22" s="86"/>
      <c r="V22" s="42" t="s">
        <v>123</v>
      </c>
      <c r="W22" s="43" t="s">
        <v>123</v>
      </c>
      <c r="X22" s="44">
        <v>1000</v>
      </c>
      <c r="Y22" s="44"/>
      <c r="Z22" s="44"/>
      <c r="AA22" s="43"/>
      <c r="AB22" s="43" t="s">
        <v>123</v>
      </c>
      <c r="AC22" s="43"/>
      <c r="AD22" s="434" t="s">
        <v>265</v>
      </c>
      <c r="AE22" s="86"/>
      <c r="AF22" s="42" t="s">
        <v>123</v>
      </c>
      <c r="AG22" s="43" t="s">
        <v>123</v>
      </c>
      <c r="AH22" s="44">
        <v>1000</v>
      </c>
      <c r="AI22" s="44"/>
      <c r="AJ22" s="44"/>
      <c r="AK22" s="43" t="s">
        <v>123</v>
      </c>
      <c r="AL22" s="43" t="s">
        <v>123</v>
      </c>
      <c r="AM22" s="43"/>
      <c r="AN22" s="434" t="s">
        <v>265</v>
      </c>
      <c r="AO22" s="86"/>
      <c r="AP22" s="42" t="s">
        <v>123</v>
      </c>
      <c r="AQ22" s="43" t="s">
        <v>123</v>
      </c>
      <c r="AR22" s="44">
        <v>1000</v>
      </c>
      <c r="AS22" s="44"/>
      <c r="AT22" s="44"/>
      <c r="AU22" s="43" t="s">
        <v>123</v>
      </c>
      <c r="AV22" s="43" t="s">
        <v>123</v>
      </c>
      <c r="AW22" s="43"/>
      <c r="AX22" s="434" t="s">
        <v>265</v>
      </c>
      <c r="AY22" s="86"/>
      <c r="AZ22" s="42" t="s">
        <v>123</v>
      </c>
      <c r="BA22" s="43" t="s">
        <v>123</v>
      </c>
      <c r="BB22" s="44">
        <v>1000</v>
      </c>
      <c r="BC22" s="44"/>
      <c r="BD22" s="44"/>
      <c r="BE22" s="43" t="s">
        <v>123</v>
      </c>
      <c r="BF22" s="43" t="s">
        <v>123</v>
      </c>
      <c r="BG22" s="43"/>
      <c r="BH22" s="434" t="s">
        <v>265</v>
      </c>
      <c r="BI22" s="86"/>
      <c r="BJ22" s="42" t="s">
        <v>123</v>
      </c>
      <c r="BK22" s="43" t="s">
        <v>123</v>
      </c>
      <c r="BL22" s="44">
        <v>1000</v>
      </c>
      <c r="BM22" s="44"/>
      <c r="BN22" s="44"/>
      <c r="BO22" s="43" t="s">
        <v>123</v>
      </c>
      <c r="BP22" s="43" t="s">
        <v>123</v>
      </c>
      <c r="BQ22" s="43"/>
      <c r="BR22" s="434" t="s">
        <v>265</v>
      </c>
      <c r="BS22" s="86"/>
      <c r="BT22" s="42" t="s">
        <v>123</v>
      </c>
      <c r="BU22" s="43" t="s">
        <v>123</v>
      </c>
      <c r="BV22" s="44">
        <v>1000</v>
      </c>
      <c r="BW22" s="44"/>
      <c r="BX22" s="44"/>
      <c r="BY22" s="43" t="s">
        <v>123</v>
      </c>
      <c r="BZ22" s="43" t="s">
        <v>123</v>
      </c>
      <c r="CA22" s="43"/>
      <c r="CB22" s="434" t="s">
        <v>265</v>
      </c>
      <c r="CC22" s="86"/>
      <c r="CD22" s="42" t="s">
        <v>123</v>
      </c>
      <c r="CE22" s="43" t="s">
        <v>123</v>
      </c>
      <c r="CF22" s="44">
        <v>1000</v>
      </c>
      <c r="CG22" s="44"/>
      <c r="CH22" s="44"/>
      <c r="CI22" s="43" t="s">
        <v>123</v>
      </c>
      <c r="CJ22" s="43" t="s">
        <v>123</v>
      </c>
      <c r="CK22" s="43"/>
      <c r="CL22" s="434" t="s">
        <v>265</v>
      </c>
      <c r="CM22" s="86"/>
      <c r="CN22" s="42" t="s">
        <v>123</v>
      </c>
      <c r="CO22" s="43"/>
      <c r="CP22" s="44">
        <v>1000</v>
      </c>
      <c r="CQ22" s="44"/>
      <c r="CR22" s="44"/>
      <c r="CS22" s="43"/>
      <c r="CT22" s="43"/>
      <c r="CU22" s="43"/>
      <c r="CV22" s="85"/>
      <c r="CW22" s="86"/>
      <c r="CX22" s="42" t="s">
        <v>123</v>
      </c>
      <c r="CY22" s="43"/>
      <c r="CZ22" s="44">
        <v>1000</v>
      </c>
      <c r="DA22" s="44"/>
      <c r="DB22" s="44"/>
      <c r="DC22" s="43"/>
      <c r="DD22" s="43"/>
      <c r="DE22" s="43"/>
      <c r="DF22" s="85"/>
      <c r="DG22" s="86"/>
      <c r="DH22" s="42" t="s">
        <v>123</v>
      </c>
      <c r="DI22" s="43"/>
      <c r="DJ22" s="44">
        <v>1000</v>
      </c>
      <c r="DK22" s="44"/>
      <c r="DL22" s="44"/>
      <c r="DM22" s="43"/>
      <c r="DN22" s="43"/>
      <c r="DO22" s="43"/>
      <c r="DP22" s="85"/>
      <c r="DQ22" s="86"/>
      <c r="DR22" s="42" t="s">
        <v>123</v>
      </c>
      <c r="DS22" s="43"/>
      <c r="DT22" s="44">
        <v>1000</v>
      </c>
      <c r="DU22" s="44"/>
      <c r="DV22" s="44"/>
      <c r="DW22" s="43"/>
      <c r="DX22" s="43"/>
      <c r="DY22" s="43"/>
      <c r="DZ22" s="85"/>
      <c r="EA22" s="86"/>
      <c r="EB22" s="107">
        <f t="shared" si="19"/>
        <v>11000</v>
      </c>
      <c r="EC22" s="108">
        <f t="shared" si="20"/>
        <v>0</v>
      </c>
      <c r="ED22" s="108">
        <f t="shared" si="21"/>
        <v>11000</v>
      </c>
      <c r="EE22" s="85" t="s">
        <v>226</v>
      </c>
      <c r="EF22" s="43">
        <v>2111</v>
      </c>
      <c r="EG22" s="131"/>
      <c r="EH22" s="132"/>
      <c r="EI22" s="86"/>
      <c r="EJ22" s="211">
        <f t="shared" si="22"/>
        <v>2111</v>
      </c>
      <c r="EK22" s="211" t="str">
        <f t="shared" si="23"/>
        <v>Materiales, útiles y equipos menores de oficina</v>
      </c>
      <c r="EL22" s="211">
        <f t="shared" si="24"/>
        <v>0</v>
      </c>
      <c r="EM22" s="211">
        <f t="shared" si="25"/>
        <v>1000</v>
      </c>
      <c r="EN22" s="211">
        <f t="shared" si="26"/>
        <v>1000</v>
      </c>
      <c r="EO22" s="211">
        <f t="shared" si="27"/>
        <v>1000</v>
      </c>
      <c r="EP22" s="211">
        <f t="shared" si="28"/>
        <v>1000</v>
      </c>
      <c r="EQ22" s="211">
        <f t="shared" si="29"/>
        <v>1000</v>
      </c>
      <c r="ER22" s="211">
        <f t="shared" si="30"/>
        <v>1000</v>
      </c>
      <c r="ES22" s="211">
        <f t="shared" si="31"/>
        <v>1000</v>
      </c>
      <c r="ET22" s="211">
        <f t="shared" si="32"/>
        <v>1000</v>
      </c>
      <c r="EU22" s="211">
        <f t="shared" si="33"/>
        <v>1000</v>
      </c>
      <c r="EV22" s="211">
        <f t="shared" si="34"/>
        <v>1000</v>
      </c>
      <c r="EW22" s="211">
        <f t="shared" si="35"/>
        <v>1000</v>
      </c>
      <c r="EX22" s="211">
        <f t="shared" si="36"/>
        <v>11000</v>
      </c>
    </row>
    <row r="23" spans="2:154" ht="30" customHeight="1">
      <c r="B23" s="348"/>
      <c r="C23" s="356"/>
      <c r="D23" s="5">
        <v>2</v>
      </c>
      <c r="E23" s="259" t="s">
        <v>231</v>
      </c>
      <c r="F23" s="260"/>
      <c r="G23" s="371"/>
      <c r="H23" s="360"/>
      <c r="I23" s="360"/>
      <c r="J23" s="32" t="s">
        <v>106</v>
      </c>
      <c r="K23" s="45" t="s">
        <v>134</v>
      </c>
      <c r="L23" s="34"/>
      <c r="M23" s="35"/>
      <c r="N23" s="36"/>
      <c r="O23" s="36"/>
      <c r="P23" s="36"/>
      <c r="Q23" s="35"/>
      <c r="R23" s="35"/>
      <c r="S23" s="35"/>
      <c r="T23" s="81"/>
      <c r="U23" s="82"/>
      <c r="V23" s="34" t="s">
        <v>123</v>
      </c>
      <c r="W23" s="35" t="s">
        <v>123</v>
      </c>
      <c r="X23" s="36">
        <v>1000</v>
      </c>
      <c r="Y23" s="36"/>
      <c r="Z23" s="36"/>
      <c r="AA23" s="35"/>
      <c r="AB23" s="35" t="s">
        <v>123</v>
      </c>
      <c r="AC23" s="35"/>
      <c r="AD23" s="436"/>
      <c r="AE23" s="82"/>
      <c r="AF23" s="34" t="s">
        <v>123</v>
      </c>
      <c r="AG23" s="35" t="s">
        <v>123</v>
      </c>
      <c r="AH23" s="36">
        <v>1000</v>
      </c>
      <c r="AI23" s="36"/>
      <c r="AJ23" s="36"/>
      <c r="AK23" s="35" t="s">
        <v>123</v>
      </c>
      <c r="AL23" s="35" t="s">
        <v>123</v>
      </c>
      <c r="AM23" s="35"/>
      <c r="AN23" s="436"/>
      <c r="AO23" s="82"/>
      <c r="AP23" s="34" t="s">
        <v>123</v>
      </c>
      <c r="AQ23" s="35" t="s">
        <v>123</v>
      </c>
      <c r="AR23" s="36">
        <v>1000</v>
      </c>
      <c r="AS23" s="36"/>
      <c r="AT23" s="36"/>
      <c r="AU23" s="35" t="s">
        <v>123</v>
      </c>
      <c r="AV23" s="35" t="s">
        <v>123</v>
      </c>
      <c r="AW23" s="35"/>
      <c r="AX23" s="436"/>
      <c r="AY23" s="82"/>
      <c r="AZ23" s="34" t="s">
        <v>123</v>
      </c>
      <c r="BA23" s="35" t="s">
        <v>123</v>
      </c>
      <c r="BB23" s="36">
        <v>1000</v>
      </c>
      <c r="BC23" s="36"/>
      <c r="BD23" s="36"/>
      <c r="BE23" s="35" t="s">
        <v>123</v>
      </c>
      <c r="BF23" s="35" t="s">
        <v>123</v>
      </c>
      <c r="BG23" s="35"/>
      <c r="BH23" s="436"/>
      <c r="BI23" s="82"/>
      <c r="BJ23" s="34" t="s">
        <v>123</v>
      </c>
      <c r="BK23" s="35" t="s">
        <v>123</v>
      </c>
      <c r="BL23" s="36">
        <v>1000</v>
      </c>
      <c r="BM23" s="36"/>
      <c r="BN23" s="36"/>
      <c r="BO23" s="35" t="s">
        <v>123</v>
      </c>
      <c r="BP23" s="35" t="s">
        <v>123</v>
      </c>
      <c r="BQ23" s="35"/>
      <c r="BR23" s="436"/>
      <c r="BS23" s="82"/>
      <c r="BT23" s="34" t="s">
        <v>123</v>
      </c>
      <c r="BU23" s="35" t="s">
        <v>123</v>
      </c>
      <c r="BV23" s="36">
        <v>1000</v>
      </c>
      <c r="BW23" s="36"/>
      <c r="BX23" s="36"/>
      <c r="BY23" s="35" t="s">
        <v>123</v>
      </c>
      <c r="BZ23" s="35" t="s">
        <v>123</v>
      </c>
      <c r="CA23" s="35"/>
      <c r="CB23" s="436"/>
      <c r="CC23" s="82"/>
      <c r="CD23" s="34" t="s">
        <v>123</v>
      </c>
      <c r="CE23" s="35" t="s">
        <v>123</v>
      </c>
      <c r="CF23" s="36">
        <v>1000</v>
      </c>
      <c r="CG23" s="36"/>
      <c r="CH23" s="36"/>
      <c r="CI23" s="35" t="s">
        <v>123</v>
      </c>
      <c r="CJ23" s="35" t="s">
        <v>123</v>
      </c>
      <c r="CK23" s="35"/>
      <c r="CL23" s="436"/>
      <c r="CM23" s="82"/>
      <c r="CN23" s="34" t="s">
        <v>123</v>
      </c>
      <c r="CO23" s="35"/>
      <c r="CP23" s="36">
        <v>1000</v>
      </c>
      <c r="CQ23" s="36"/>
      <c r="CR23" s="36"/>
      <c r="CS23" s="35"/>
      <c r="CT23" s="35"/>
      <c r="CU23" s="35"/>
      <c r="CV23" s="81"/>
      <c r="CW23" s="82"/>
      <c r="CX23" s="34" t="s">
        <v>123</v>
      </c>
      <c r="CY23" s="35"/>
      <c r="CZ23" s="36">
        <v>1000</v>
      </c>
      <c r="DA23" s="36"/>
      <c r="DB23" s="36"/>
      <c r="DC23" s="35"/>
      <c r="DD23" s="35"/>
      <c r="DE23" s="35"/>
      <c r="DF23" s="81"/>
      <c r="DG23" s="82"/>
      <c r="DH23" s="34" t="s">
        <v>123</v>
      </c>
      <c r="DI23" s="35"/>
      <c r="DJ23" s="36">
        <v>1000</v>
      </c>
      <c r="DK23" s="36"/>
      <c r="DL23" s="36"/>
      <c r="DM23" s="35"/>
      <c r="DN23" s="35"/>
      <c r="DO23" s="35"/>
      <c r="DP23" s="81"/>
      <c r="DQ23" s="82"/>
      <c r="DR23" s="34" t="s">
        <v>123</v>
      </c>
      <c r="DS23" s="35"/>
      <c r="DT23" s="36">
        <v>1000</v>
      </c>
      <c r="DU23" s="36"/>
      <c r="DV23" s="36"/>
      <c r="DW23" s="35"/>
      <c r="DX23" s="35"/>
      <c r="DY23" s="35"/>
      <c r="DZ23" s="81"/>
      <c r="EA23" s="82"/>
      <c r="EB23" s="103">
        <f t="shared" si="19"/>
        <v>11000</v>
      </c>
      <c r="EC23" s="104">
        <f t="shared" si="20"/>
        <v>0</v>
      </c>
      <c r="ED23" s="104">
        <f t="shared" si="21"/>
        <v>11000</v>
      </c>
      <c r="EE23" s="81" t="s">
        <v>226</v>
      </c>
      <c r="EF23" s="35">
        <v>2111</v>
      </c>
      <c r="EG23" s="127"/>
      <c r="EH23" s="128"/>
      <c r="EI23" s="82"/>
      <c r="EJ23" s="211">
        <f t="shared" si="22"/>
        <v>2111</v>
      </c>
      <c r="EK23" s="211" t="str">
        <f t="shared" si="23"/>
        <v>Materiales, útiles y equipos menores de oficina</v>
      </c>
      <c r="EL23" s="211">
        <f t="shared" si="24"/>
        <v>0</v>
      </c>
      <c r="EM23" s="211">
        <f t="shared" si="25"/>
        <v>1000</v>
      </c>
      <c r="EN23" s="211">
        <f t="shared" si="26"/>
        <v>1000</v>
      </c>
      <c r="EO23" s="211">
        <f t="shared" si="27"/>
        <v>1000</v>
      </c>
      <c r="EP23" s="211">
        <f t="shared" si="28"/>
        <v>1000</v>
      </c>
      <c r="EQ23" s="211">
        <f t="shared" si="29"/>
        <v>1000</v>
      </c>
      <c r="ER23" s="211">
        <f t="shared" si="30"/>
        <v>1000</v>
      </c>
      <c r="ES23" s="211">
        <f t="shared" si="31"/>
        <v>1000</v>
      </c>
      <c r="ET23" s="211">
        <f t="shared" si="32"/>
        <v>1000</v>
      </c>
      <c r="EU23" s="211">
        <f t="shared" si="33"/>
        <v>1000</v>
      </c>
      <c r="EV23" s="211">
        <f t="shared" si="34"/>
        <v>1000</v>
      </c>
      <c r="EW23" s="211">
        <f t="shared" si="35"/>
        <v>1000</v>
      </c>
      <c r="EX23" s="211">
        <f t="shared" si="36"/>
        <v>11000</v>
      </c>
    </row>
    <row r="24" spans="2:154" ht="27" customHeight="1">
      <c r="B24" s="348"/>
      <c r="C24" s="480"/>
      <c r="D24" s="5">
        <v>3</v>
      </c>
      <c r="E24" s="259" t="s">
        <v>232</v>
      </c>
      <c r="F24" s="260"/>
      <c r="G24" s="371"/>
      <c r="H24" s="360"/>
      <c r="I24" s="360"/>
      <c r="J24" s="32" t="s">
        <v>106</v>
      </c>
      <c r="K24" s="45" t="s">
        <v>134</v>
      </c>
      <c r="L24" s="34"/>
      <c r="M24" s="35"/>
      <c r="N24" s="36"/>
      <c r="O24" s="36"/>
      <c r="P24" s="36"/>
      <c r="Q24" s="35"/>
      <c r="R24" s="35"/>
      <c r="S24" s="35"/>
      <c r="T24" s="81"/>
      <c r="U24" s="82"/>
      <c r="V24" s="34" t="s">
        <v>123</v>
      </c>
      <c r="W24" s="35" t="s">
        <v>123</v>
      </c>
      <c r="X24" s="36">
        <v>1000</v>
      </c>
      <c r="Y24" s="36"/>
      <c r="Z24" s="36"/>
      <c r="AA24" s="35"/>
      <c r="AB24" s="35" t="s">
        <v>123</v>
      </c>
      <c r="AC24" s="35"/>
      <c r="AD24" s="364"/>
      <c r="AE24" s="82"/>
      <c r="AF24" s="34" t="s">
        <v>123</v>
      </c>
      <c r="AG24" s="35" t="s">
        <v>123</v>
      </c>
      <c r="AH24" s="36">
        <v>1000</v>
      </c>
      <c r="AI24" s="36"/>
      <c r="AJ24" s="36"/>
      <c r="AK24" s="35" t="s">
        <v>123</v>
      </c>
      <c r="AL24" s="35" t="s">
        <v>123</v>
      </c>
      <c r="AM24" s="35"/>
      <c r="AN24" s="364"/>
      <c r="AO24" s="82"/>
      <c r="AP24" s="34" t="s">
        <v>123</v>
      </c>
      <c r="AQ24" s="35" t="s">
        <v>123</v>
      </c>
      <c r="AR24" s="36">
        <v>1000</v>
      </c>
      <c r="AS24" s="36"/>
      <c r="AT24" s="36"/>
      <c r="AU24" s="35" t="s">
        <v>123</v>
      </c>
      <c r="AV24" s="35" t="s">
        <v>123</v>
      </c>
      <c r="AW24" s="35"/>
      <c r="AX24" s="364"/>
      <c r="AY24" s="82"/>
      <c r="AZ24" s="34" t="s">
        <v>123</v>
      </c>
      <c r="BA24" s="35" t="s">
        <v>123</v>
      </c>
      <c r="BB24" s="36">
        <v>1000</v>
      </c>
      <c r="BC24" s="36"/>
      <c r="BD24" s="36"/>
      <c r="BE24" s="35" t="s">
        <v>123</v>
      </c>
      <c r="BF24" s="35" t="s">
        <v>123</v>
      </c>
      <c r="BG24" s="35"/>
      <c r="BH24" s="364"/>
      <c r="BI24" s="82"/>
      <c r="BJ24" s="34" t="s">
        <v>123</v>
      </c>
      <c r="BK24" s="35" t="s">
        <v>123</v>
      </c>
      <c r="BL24" s="36">
        <v>1000</v>
      </c>
      <c r="BM24" s="36"/>
      <c r="BN24" s="36"/>
      <c r="BO24" s="35" t="s">
        <v>123</v>
      </c>
      <c r="BP24" s="35" t="s">
        <v>123</v>
      </c>
      <c r="BQ24" s="35"/>
      <c r="BR24" s="364"/>
      <c r="BS24" s="82"/>
      <c r="BT24" s="34" t="s">
        <v>123</v>
      </c>
      <c r="BU24" s="35" t="s">
        <v>123</v>
      </c>
      <c r="BV24" s="36">
        <v>1000</v>
      </c>
      <c r="BW24" s="36"/>
      <c r="BX24" s="36"/>
      <c r="BY24" s="35" t="s">
        <v>123</v>
      </c>
      <c r="BZ24" s="35" t="s">
        <v>123</v>
      </c>
      <c r="CA24" s="35"/>
      <c r="CB24" s="364"/>
      <c r="CC24" s="82"/>
      <c r="CD24" s="34" t="s">
        <v>123</v>
      </c>
      <c r="CE24" s="35" t="s">
        <v>123</v>
      </c>
      <c r="CF24" s="36">
        <v>1000</v>
      </c>
      <c r="CG24" s="36"/>
      <c r="CH24" s="36"/>
      <c r="CI24" s="35" t="s">
        <v>123</v>
      </c>
      <c r="CJ24" s="35" t="s">
        <v>123</v>
      </c>
      <c r="CK24" s="35"/>
      <c r="CL24" s="364"/>
      <c r="CM24" s="82"/>
      <c r="CN24" s="34" t="s">
        <v>123</v>
      </c>
      <c r="CO24" s="35"/>
      <c r="CP24" s="36">
        <v>1000</v>
      </c>
      <c r="CQ24" s="36"/>
      <c r="CR24" s="36"/>
      <c r="CS24" s="35"/>
      <c r="CT24" s="35"/>
      <c r="CU24" s="35"/>
      <c r="CV24" s="81"/>
      <c r="CW24" s="82"/>
      <c r="CX24" s="34" t="s">
        <v>123</v>
      </c>
      <c r="CY24" s="35"/>
      <c r="CZ24" s="36">
        <v>1000</v>
      </c>
      <c r="DA24" s="36"/>
      <c r="DB24" s="36"/>
      <c r="DC24" s="35"/>
      <c r="DD24" s="35"/>
      <c r="DE24" s="35"/>
      <c r="DF24" s="81"/>
      <c r="DG24" s="82"/>
      <c r="DH24" s="34" t="s">
        <v>123</v>
      </c>
      <c r="DI24" s="35"/>
      <c r="DJ24" s="36">
        <v>1000</v>
      </c>
      <c r="DK24" s="36"/>
      <c r="DL24" s="36"/>
      <c r="DM24" s="35"/>
      <c r="DN24" s="35"/>
      <c r="DO24" s="35"/>
      <c r="DP24" s="81"/>
      <c r="DQ24" s="82"/>
      <c r="DR24" s="34" t="s">
        <v>123</v>
      </c>
      <c r="DS24" s="35"/>
      <c r="DT24" s="36">
        <v>1000</v>
      </c>
      <c r="DU24" s="36"/>
      <c r="DV24" s="36"/>
      <c r="DW24" s="35"/>
      <c r="DX24" s="35"/>
      <c r="DY24" s="35"/>
      <c r="DZ24" s="81"/>
      <c r="EA24" s="82"/>
      <c r="EB24" s="103">
        <f t="shared" si="19"/>
        <v>11000</v>
      </c>
      <c r="EC24" s="104">
        <f t="shared" si="20"/>
        <v>0</v>
      </c>
      <c r="ED24" s="104">
        <f t="shared" si="21"/>
        <v>11000</v>
      </c>
      <c r="EE24" s="81" t="s">
        <v>226</v>
      </c>
      <c r="EF24" s="35">
        <v>2111</v>
      </c>
      <c r="EG24" s="127"/>
      <c r="EH24" s="128"/>
      <c r="EI24" s="82"/>
      <c r="EJ24" s="211">
        <f t="shared" si="22"/>
        <v>2111</v>
      </c>
      <c r="EK24" s="211" t="str">
        <f t="shared" si="23"/>
        <v>Materiales, útiles y equipos menores de oficina</v>
      </c>
      <c r="EL24" s="211">
        <f t="shared" si="24"/>
        <v>0</v>
      </c>
      <c r="EM24" s="211">
        <f t="shared" si="25"/>
        <v>1000</v>
      </c>
      <c r="EN24" s="211">
        <f t="shared" si="26"/>
        <v>1000</v>
      </c>
      <c r="EO24" s="211">
        <f t="shared" si="27"/>
        <v>1000</v>
      </c>
      <c r="EP24" s="211">
        <f t="shared" si="28"/>
        <v>1000</v>
      </c>
      <c r="EQ24" s="211">
        <f t="shared" si="29"/>
        <v>1000</v>
      </c>
      <c r="ER24" s="211">
        <f t="shared" si="30"/>
        <v>1000</v>
      </c>
      <c r="ES24" s="211">
        <f t="shared" si="31"/>
        <v>1000</v>
      </c>
      <c r="ET24" s="211">
        <f t="shared" si="32"/>
        <v>1000</v>
      </c>
      <c r="EU24" s="211">
        <f t="shared" si="33"/>
        <v>1000</v>
      </c>
      <c r="EV24" s="211">
        <f t="shared" si="34"/>
        <v>1000</v>
      </c>
      <c r="EW24" s="211">
        <f t="shared" si="35"/>
        <v>1000</v>
      </c>
      <c r="EX24" s="211">
        <f t="shared" si="36"/>
        <v>11000</v>
      </c>
    </row>
    <row r="25" spans="2:154" ht="12.75" customHeight="1" thickBot="1">
      <c r="B25" s="349"/>
      <c r="C25" s="9"/>
      <c r="D25" s="483"/>
      <c r="E25" s="484"/>
      <c r="F25" s="484"/>
      <c r="G25" s="485"/>
      <c r="H25" s="461"/>
      <c r="I25" s="461"/>
      <c r="J25" s="46"/>
      <c r="K25" s="47"/>
      <c r="L25" s="48"/>
      <c r="M25" s="49"/>
      <c r="N25" s="50"/>
      <c r="O25" s="50"/>
      <c r="P25" s="50"/>
      <c r="Q25" s="49"/>
      <c r="R25" s="49"/>
      <c r="S25" s="49"/>
      <c r="T25" s="87"/>
      <c r="U25" s="88"/>
      <c r="V25" s="48"/>
      <c r="W25" s="49"/>
      <c r="X25" s="50"/>
      <c r="Y25" s="50"/>
      <c r="Z25" s="50"/>
      <c r="AA25" s="49"/>
      <c r="AB25" s="49"/>
      <c r="AC25" s="49"/>
      <c r="AD25" s="87"/>
      <c r="AE25" s="88"/>
      <c r="AF25" s="48"/>
      <c r="AG25" s="49"/>
      <c r="AH25" s="50"/>
      <c r="AI25" s="50"/>
      <c r="AJ25" s="50"/>
      <c r="AK25" s="49"/>
      <c r="AL25" s="49"/>
      <c r="AM25" s="49"/>
      <c r="AN25" s="87"/>
      <c r="AO25" s="88"/>
      <c r="AP25" s="48"/>
      <c r="AQ25" s="49"/>
      <c r="AR25" s="50"/>
      <c r="AS25" s="50"/>
      <c r="AT25" s="50"/>
      <c r="AU25" s="49"/>
      <c r="AV25" s="49"/>
      <c r="AW25" s="49"/>
      <c r="AX25" s="87"/>
      <c r="AY25" s="88"/>
      <c r="AZ25" s="48"/>
      <c r="BA25" s="49"/>
      <c r="BB25" s="50"/>
      <c r="BC25" s="50"/>
      <c r="BD25" s="50"/>
      <c r="BE25" s="49"/>
      <c r="BF25" s="49"/>
      <c r="BG25" s="49"/>
      <c r="BH25" s="87"/>
      <c r="BI25" s="88"/>
      <c r="BJ25" s="48"/>
      <c r="BK25" s="49"/>
      <c r="BL25" s="50"/>
      <c r="BM25" s="50"/>
      <c r="BN25" s="50"/>
      <c r="BO25" s="49"/>
      <c r="BP25" s="49"/>
      <c r="BQ25" s="49"/>
      <c r="BR25" s="87"/>
      <c r="BS25" s="88"/>
      <c r="BT25" s="48"/>
      <c r="BU25" s="49"/>
      <c r="BV25" s="50"/>
      <c r="BW25" s="50"/>
      <c r="BX25" s="50"/>
      <c r="BY25" s="49"/>
      <c r="BZ25" s="49"/>
      <c r="CA25" s="49"/>
      <c r="CB25" s="87"/>
      <c r="CC25" s="88"/>
      <c r="CD25" s="48"/>
      <c r="CE25" s="49"/>
      <c r="CF25" s="50"/>
      <c r="CG25" s="50"/>
      <c r="CH25" s="50"/>
      <c r="CI25" s="49"/>
      <c r="CJ25" s="49"/>
      <c r="CK25" s="49"/>
      <c r="CL25" s="87"/>
      <c r="CM25" s="88"/>
      <c r="CN25" s="48"/>
      <c r="CO25" s="49"/>
      <c r="CP25" s="50"/>
      <c r="CQ25" s="50"/>
      <c r="CR25" s="50"/>
      <c r="CS25" s="49"/>
      <c r="CT25" s="49"/>
      <c r="CU25" s="49"/>
      <c r="CV25" s="87"/>
      <c r="CW25" s="88"/>
      <c r="CX25" s="48"/>
      <c r="CY25" s="49"/>
      <c r="CZ25" s="50"/>
      <c r="DA25" s="50"/>
      <c r="DB25" s="50"/>
      <c r="DC25" s="49"/>
      <c r="DD25" s="49"/>
      <c r="DE25" s="49"/>
      <c r="DF25" s="87"/>
      <c r="DG25" s="88"/>
      <c r="DH25" s="48"/>
      <c r="DI25" s="49"/>
      <c r="DJ25" s="50"/>
      <c r="DK25" s="50"/>
      <c r="DL25" s="50"/>
      <c r="DM25" s="49"/>
      <c r="DN25" s="49"/>
      <c r="DO25" s="49"/>
      <c r="DP25" s="87"/>
      <c r="DQ25" s="88"/>
      <c r="DR25" s="48"/>
      <c r="DS25" s="49"/>
      <c r="DT25" s="50"/>
      <c r="DU25" s="50"/>
      <c r="DV25" s="50"/>
      <c r="DW25" s="49"/>
      <c r="DX25" s="49"/>
      <c r="DY25" s="49"/>
      <c r="DZ25" s="87"/>
      <c r="EA25" s="88"/>
      <c r="EB25" s="109">
        <f t="shared" si="19"/>
        <v>0</v>
      </c>
      <c r="EC25" s="110">
        <f t="shared" si="20"/>
        <v>0</v>
      </c>
      <c r="ED25" s="110">
        <f t="shared" si="21"/>
        <v>0</v>
      </c>
      <c r="EE25" s="87"/>
      <c r="EF25" s="49"/>
      <c r="EG25" s="133"/>
      <c r="EH25" s="134"/>
      <c r="EI25" s="88"/>
      <c r="EJ25" s="211">
        <f t="shared" si="22"/>
        <v>0</v>
      </c>
      <c r="EK25" s="211">
        <f t="shared" si="23"/>
        <v>0</v>
      </c>
      <c r="EL25" s="211">
        <f t="shared" si="24"/>
        <v>0</v>
      </c>
      <c r="EM25" s="211">
        <f t="shared" si="25"/>
        <v>0</v>
      </c>
      <c r="EN25" s="211">
        <f t="shared" si="26"/>
        <v>0</v>
      </c>
      <c r="EO25" s="211">
        <f t="shared" si="27"/>
        <v>0</v>
      </c>
      <c r="EP25" s="211">
        <f t="shared" si="28"/>
        <v>0</v>
      </c>
      <c r="EQ25" s="211">
        <f t="shared" si="29"/>
        <v>0</v>
      </c>
      <c r="ER25" s="211">
        <f t="shared" si="30"/>
        <v>0</v>
      </c>
      <c r="ES25" s="211">
        <f t="shared" si="31"/>
        <v>0</v>
      </c>
      <c r="ET25" s="211">
        <f t="shared" si="32"/>
        <v>0</v>
      </c>
      <c r="EU25" s="211">
        <f t="shared" si="33"/>
        <v>0</v>
      </c>
      <c r="EV25" s="211">
        <f t="shared" si="34"/>
        <v>0</v>
      </c>
      <c r="EW25" s="211">
        <f t="shared" si="35"/>
        <v>0</v>
      </c>
      <c r="EX25" s="211">
        <f t="shared" si="36"/>
        <v>0</v>
      </c>
    </row>
    <row r="26" spans="2:154" ht="33.75" customHeight="1">
      <c r="B26" s="348">
        <v>3</v>
      </c>
      <c r="C26" s="356" t="s">
        <v>233</v>
      </c>
      <c r="D26" s="11">
        <v>1</v>
      </c>
      <c r="E26" s="486" t="s">
        <v>234</v>
      </c>
      <c r="F26" s="465"/>
      <c r="G26" s="466"/>
      <c r="H26" s="360" t="s">
        <v>165</v>
      </c>
      <c r="I26" s="360" t="s">
        <v>225</v>
      </c>
      <c r="J26" s="51" t="s">
        <v>106</v>
      </c>
      <c r="K26" s="52" t="s">
        <v>117</v>
      </c>
      <c r="L26" s="53"/>
      <c r="M26" s="54" t="s">
        <v>123</v>
      </c>
      <c r="N26" s="55"/>
      <c r="O26" s="55"/>
      <c r="P26" s="55"/>
      <c r="Q26" s="54" t="s">
        <v>123</v>
      </c>
      <c r="R26" s="54" t="s">
        <v>123</v>
      </c>
      <c r="S26" s="54"/>
      <c r="T26" s="381" t="s">
        <v>261</v>
      </c>
      <c r="U26" s="90"/>
      <c r="V26" s="53" t="s">
        <v>123</v>
      </c>
      <c r="W26" s="54"/>
      <c r="X26" s="55">
        <v>1000</v>
      </c>
      <c r="Y26" s="55"/>
      <c r="Z26" s="55"/>
      <c r="AA26" s="54"/>
      <c r="AB26" s="54"/>
      <c r="AC26" s="54"/>
      <c r="AD26" s="89"/>
      <c r="AE26" s="90"/>
      <c r="AF26" s="53" t="s">
        <v>123</v>
      </c>
      <c r="AG26" s="54"/>
      <c r="AH26" s="55"/>
      <c r="AI26" s="55"/>
      <c r="AJ26" s="55"/>
      <c r="AK26" s="54"/>
      <c r="AL26" s="54"/>
      <c r="AM26" s="54"/>
      <c r="AN26" s="381"/>
      <c r="AO26" s="90"/>
      <c r="AP26" s="53" t="s">
        <v>123</v>
      </c>
      <c r="AQ26" s="54" t="s">
        <v>123</v>
      </c>
      <c r="AR26" s="55">
        <v>1000</v>
      </c>
      <c r="AS26" s="55"/>
      <c r="AT26" s="55"/>
      <c r="AU26" s="54" t="s">
        <v>123</v>
      </c>
      <c r="AV26" s="54" t="s">
        <v>123</v>
      </c>
      <c r="AW26" s="54"/>
      <c r="AX26" s="381" t="s">
        <v>261</v>
      </c>
      <c r="AY26" s="90"/>
      <c r="AZ26" s="53" t="s">
        <v>123</v>
      </c>
      <c r="BA26" s="54"/>
      <c r="BB26" s="55">
        <v>1000</v>
      </c>
      <c r="BC26" s="55"/>
      <c r="BD26" s="55"/>
      <c r="BE26" s="54"/>
      <c r="BF26" s="54"/>
      <c r="BG26" s="54"/>
      <c r="BH26" s="89"/>
      <c r="BI26" s="90"/>
      <c r="BJ26" s="53" t="s">
        <v>123</v>
      </c>
      <c r="BK26" s="54"/>
      <c r="BL26" s="55"/>
      <c r="BM26" s="55"/>
      <c r="BN26" s="55"/>
      <c r="BO26" s="54"/>
      <c r="BP26" s="54"/>
      <c r="BQ26" s="54"/>
      <c r="BR26" s="89"/>
      <c r="BS26" s="90"/>
      <c r="BT26" s="53" t="s">
        <v>123</v>
      </c>
      <c r="BU26" s="54"/>
      <c r="BV26" s="55">
        <v>1000</v>
      </c>
      <c r="BW26" s="55"/>
      <c r="BX26" s="55"/>
      <c r="BY26" s="54"/>
      <c r="BZ26" s="54"/>
      <c r="CA26" s="54"/>
      <c r="CB26" s="89"/>
      <c r="CC26" s="90"/>
      <c r="CD26" s="53" t="s">
        <v>123</v>
      </c>
      <c r="CE26" s="54" t="s">
        <v>123</v>
      </c>
      <c r="CF26" s="55"/>
      <c r="CG26" s="55"/>
      <c r="CH26" s="55"/>
      <c r="CI26" s="54" t="s">
        <v>123</v>
      </c>
      <c r="CJ26" s="54" t="s">
        <v>123</v>
      </c>
      <c r="CK26" s="54"/>
      <c r="CL26" s="381" t="s">
        <v>261</v>
      </c>
      <c r="CM26" s="90"/>
      <c r="CN26" s="53" t="s">
        <v>123</v>
      </c>
      <c r="CO26" s="54"/>
      <c r="CP26" s="55">
        <v>1000</v>
      </c>
      <c r="CQ26" s="55"/>
      <c r="CR26" s="55"/>
      <c r="CS26" s="54"/>
      <c r="CT26" s="54"/>
      <c r="CU26" s="54"/>
      <c r="CV26" s="89"/>
      <c r="CW26" s="90"/>
      <c r="CX26" s="53" t="s">
        <v>123</v>
      </c>
      <c r="CY26" s="54"/>
      <c r="CZ26" s="55"/>
      <c r="DA26" s="55"/>
      <c r="DB26" s="55"/>
      <c r="DC26" s="54"/>
      <c r="DD26" s="54"/>
      <c r="DE26" s="54"/>
      <c r="DF26" s="89"/>
      <c r="DG26" s="90"/>
      <c r="DH26" s="53" t="s">
        <v>123</v>
      </c>
      <c r="DI26" s="54"/>
      <c r="DJ26" s="55">
        <v>1000</v>
      </c>
      <c r="DK26" s="55"/>
      <c r="DL26" s="55"/>
      <c r="DM26" s="54"/>
      <c r="DN26" s="54"/>
      <c r="DO26" s="54"/>
      <c r="DP26" s="89"/>
      <c r="DQ26" s="90"/>
      <c r="DR26" s="53" t="s">
        <v>123</v>
      </c>
      <c r="DS26" s="54"/>
      <c r="DT26" s="55">
        <v>1000</v>
      </c>
      <c r="DU26" s="55"/>
      <c r="DV26" s="55"/>
      <c r="DW26" s="54" t="s">
        <v>123</v>
      </c>
      <c r="DX26" s="54" t="s">
        <v>123</v>
      </c>
      <c r="DY26" s="54"/>
      <c r="DZ26" s="381" t="s">
        <v>261</v>
      </c>
      <c r="EA26" s="90"/>
      <c r="EB26" s="111">
        <f t="shared" si="19"/>
        <v>7000</v>
      </c>
      <c r="EC26" s="112">
        <f t="shared" si="20"/>
        <v>0</v>
      </c>
      <c r="ED26" s="112">
        <f t="shared" si="21"/>
        <v>7000</v>
      </c>
      <c r="EE26" s="89" t="s">
        <v>235</v>
      </c>
      <c r="EF26" s="54">
        <v>5111</v>
      </c>
      <c r="EG26" s="135"/>
      <c r="EH26" s="136"/>
      <c r="EI26" s="90"/>
      <c r="EJ26" s="211">
        <f t="shared" si="22"/>
        <v>5111</v>
      </c>
      <c r="EK26" s="211" t="str">
        <f t="shared" si="23"/>
        <v>Muebles de oficina y estantería</v>
      </c>
      <c r="EL26" s="211">
        <f t="shared" si="24"/>
        <v>0</v>
      </c>
      <c r="EM26" s="211">
        <f t="shared" si="25"/>
        <v>1000</v>
      </c>
      <c r="EN26" s="211">
        <f t="shared" si="26"/>
        <v>0</v>
      </c>
      <c r="EO26" s="211">
        <f t="shared" si="27"/>
        <v>1000</v>
      </c>
      <c r="EP26" s="211">
        <f t="shared" si="28"/>
        <v>1000</v>
      </c>
      <c r="EQ26" s="211">
        <f t="shared" si="29"/>
        <v>0</v>
      </c>
      <c r="ER26" s="211">
        <f t="shared" si="30"/>
        <v>1000</v>
      </c>
      <c r="ES26" s="211">
        <f t="shared" si="31"/>
        <v>0</v>
      </c>
      <c r="ET26" s="211">
        <f t="shared" si="32"/>
        <v>1000</v>
      </c>
      <c r="EU26" s="211">
        <f t="shared" si="33"/>
        <v>0</v>
      </c>
      <c r="EV26" s="211">
        <f t="shared" si="34"/>
        <v>1000</v>
      </c>
      <c r="EW26" s="211">
        <f t="shared" si="35"/>
        <v>1000</v>
      </c>
      <c r="EX26" s="211">
        <f t="shared" si="36"/>
        <v>7000</v>
      </c>
    </row>
    <row r="27" spans="2:154" ht="30" customHeight="1">
      <c r="B27" s="348"/>
      <c r="C27" s="356"/>
      <c r="D27" s="5">
        <v>2</v>
      </c>
      <c r="E27" s="259" t="s">
        <v>236</v>
      </c>
      <c r="F27" s="260"/>
      <c r="G27" s="371"/>
      <c r="H27" s="360"/>
      <c r="I27" s="360"/>
      <c r="J27" s="32" t="s">
        <v>106</v>
      </c>
      <c r="K27" s="45" t="s">
        <v>117</v>
      </c>
      <c r="L27" s="34"/>
      <c r="M27" s="35" t="s">
        <v>123</v>
      </c>
      <c r="N27" s="36"/>
      <c r="O27" s="36"/>
      <c r="P27" s="36"/>
      <c r="Q27" s="35" t="s">
        <v>123</v>
      </c>
      <c r="R27" s="35" t="s">
        <v>123</v>
      </c>
      <c r="S27" s="35"/>
      <c r="T27" s="436"/>
      <c r="U27" s="82"/>
      <c r="V27" s="34"/>
      <c r="W27" s="35"/>
      <c r="X27" s="36"/>
      <c r="Y27" s="36"/>
      <c r="Z27" s="36"/>
      <c r="AA27" s="35"/>
      <c r="AB27" s="35"/>
      <c r="AC27" s="35"/>
      <c r="AD27" s="81"/>
      <c r="AE27" s="82"/>
      <c r="AF27" s="34" t="s">
        <v>123</v>
      </c>
      <c r="AG27" s="35"/>
      <c r="AH27" s="36">
        <v>1000</v>
      </c>
      <c r="AI27" s="36"/>
      <c r="AJ27" s="36"/>
      <c r="AK27" s="35"/>
      <c r="AL27" s="35"/>
      <c r="AM27" s="35"/>
      <c r="AN27" s="436"/>
      <c r="AO27" s="82"/>
      <c r="AP27" s="34" t="s">
        <v>123</v>
      </c>
      <c r="AQ27" s="35" t="s">
        <v>123</v>
      </c>
      <c r="AR27" s="36">
        <v>1000</v>
      </c>
      <c r="AS27" s="36"/>
      <c r="AT27" s="36"/>
      <c r="AU27" s="35" t="s">
        <v>123</v>
      </c>
      <c r="AV27" s="35" t="s">
        <v>123</v>
      </c>
      <c r="AW27" s="35"/>
      <c r="AX27" s="436"/>
      <c r="AY27" s="82"/>
      <c r="AZ27" s="34" t="s">
        <v>123</v>
      </c>
      <c r="BA27" s="35"/>
      <c r="BB27" s="36"/>
      <c r="BC27" s="36"/>
      <c r="BD27" s="36"/>
      <c r="BE27" s="35"/>
      <c r="BF27" s="35"/>
      <c r="BG27" s="35"/>
      <c r="BH27" s="81"/>
      <c r="BI27" s="82"/>
      <c r="BJ27" s="34" t="s">
        <v>123</v>
      </c>
      <c r="BK27" s="35"/>
      <c r="BL27" s="36">
        <v>1000</v>
      </c>
      <c r="BM27" s="36"/>
      <c r="BN27" s="36"/>
      <c r="BO27" s="35"/>
      <c r="BP27" s="35"/>
      <c r="BQ27" s="35"/>
      <c r="BR27" s="81"/>
      <c r="BS27" s="82"/>
      <c r="BT27" s="34" t="s">
        <v>123</v>
      </c>
      <c r="BU27" s="35"/>
      <c r="BV27" s="36">
        <v>1000</v>
      </c>
      <c r="BW27" s="36"/>
      <c r="BX27" s="36"/>
      <c r="BY27" s="35"/>
      <c r="BZ27" s="35"/>
      <c r="CA27" s="35"/>
      <c r="CB27" s="81"/>
      <c r="CC27" s="82"/>
      <c r="CD27" s="34" t="s">
        <v>123</v>
      </c>
      <c r="CE27" s="35" t="s">
        <v>123</v>
      </c>
      <c r="CF27" s="36"/>
      <c r="CG27" s="36"/>
      <c r="CH27" s="36"/>
      <c r="CI27" s="35" t="s">
        <v>123</v>
      </c>
      <c r="CJ27" s="35" t="s">
        <v>123</v>
      </c>
      <c r="CK27" s="35"/>
      <c r="CL27" s="436"/>
      <c r="CM27" s="82"/>
      <c r="CN27" s="34" t="s">
        <v>123</v>
      </c>
      <c r="CO27" s="35"/>
      <c r="CP27" s="36"/>
      <c r="CQ27" s="36"/>
      <c r="CR27" s="36"/>
      <c r="CS27" s="35"/>
      <c r="CT27" s="35"/>
      <c r="CU27" s="35"/>
      <c r="CV27" s="81"/>
      <c r="CW27" s="82"/>
      <c r="CX27" s="34" t="s">
        <v>123</v>
      </c>
      <c r="CY27" s="35"/>
      <c r="CZ27" s="36">
        <v>1000</v>
      </c>
      <c r="DA27" s="36"/>
      <c r="DB27" s="36"/>
      <c r="DC27" s="35"/>
      <c r="DD27" s="35"/>
      <c r="DE27" s="35"/>
      <c r="DF27" s="81"/>
      <c r="DG27" s="82"/>
      <c r="DH27" s="34" t="s">
        <v>123</v>
      </c>
      <c r="DI27" s="35"/>
      <c r="DJ27" s="36"/>
      <c r="DK27" s="36"/>
      <c r="DL27" s="36"/>
      <c r="DM27" s="35"/>
      <c r="DN27" s="35"/>
      <c r="DO27" s="35"/>
      <c r="DP27" s="81"/>
      <c r="DQ27" s="82"/>
      <c r="DR27" s="34" t="s">
        <v>123</v>
      </c>
      <c r="DS27" s="35"/>
      <c r="DT27" s="36">
        <v>1000</v>
      </c>
      <c r="DU27" s="36"/>
      <c r="DV27" s="36"/>
      <c r="DW27" s="35" t="s">
        <v>123</v>
      </c>
      <c r="DX27" s="35" t="s">
        <v>123</v>
      </c>
      <c r="DY27" s="35"/>
      <c r="DZ27" s="436"/>
      <c r="EA27" s="82"/>
      <c r="EB27" s="103">
        <f t="shared" si="19"/>
        <v>6000</v>
      </c>
      <c r="EC27" s="104">
        <f t="shared" si="20"/>
        <v>0</v>
      </c>
      <c r="ED27" s="104">
        <f t="shared" si="21"/>
        <v>6000</v>
      </c>
      <c r="EE27" s="81" t="s">
        <v>235</v>
      </c>
      <c r="EF27" s="35">
        <v>5111</v>
      </c>
      <c r="EG27" s="127"/>
      <c r="EH27" s="128"/>
      <c r="EI27" s="82"/>
      <c r="EJ27" s="211">
        <f t="shared" si="22"/>
        <v>5111</v>
      </c>
      <c r="EK27" s="211" t="str">
        <f t="shared" si="23"/>
        <v>Muebles de oficina y estantería</v>
      </c>
      <c r="EL27" s="211">
        <f t="shared" si="24"/>
        <v>0</v>
      </c>
      <c r="EM27" s="211">
        <f t="shared" si="25"/>
        <v>0</v>
      </c>
      <c r="EN27" s="211">
        <f t="shared" si="26"/>
        <v>1000</v>
      </c>
      <c r="EO27" s="211">
        <f t="shared" si="27"/>
        <v>1000</v>
      </c>
      <c r="EP27" s="211">
        <f t="shared" si="28"/>
        <v>0</v>
      </c>
      <c r="EQ27" s="211">
        <f t="shared" si="29"/>
        <v>1000</v>
      </c>
      <c r="ER27" s="211">
        <f t="shared" si="30"/>
        <v>1000</v>
      </c>
      <c r="ES27" s="211">
        <f t="shared" si="31"/>
        <v>0</v>
      </c>
      <c r="ET27" s="211">
        <f t="shared" si="32"/>
        <v>0</v>
      </c>
      <c r="EU27" s="211">
        <f t="shared" si="33"/>
        <v>1000</v>
      </c>
      <c r="EV27" s="211">
        <f t="shared" si="34"/>
        <v>0</v>
      </c>
      <c r="EW27" s="211">
        <f t="shared" si="35"/>
        <v>1000</v>
      </c>
      <c r="EX27" s="211">
        <f t="shared" si="36"/>
        <v>6000</v>
      </c>
    </row>
    <row r="28" spans="2:154" ht="27" customHeight="1">
      <c r="B28" s="348"/>
      <c r="C28" s="356"/>
      <c r="D28" s="5">
        <v>3</v>
      </c>
      <c r="E28" s="259" t="s">
        <v>237</v>
      </c>
      <c r="F28" s="260"/>
      <c r="G28" s="371"/>
      <c r="H28" s="360"/>
      <c r="I28" s="360"/>
      <c r="J28" s="32" t="s">
        <v>106</v>
      </c>
      <c r="K28" s="45" t="s">
        <v>117</v>
      </c>
      <c r="L28" s="34"/>
      <c r="M28" s="35" t="s">
        <v>123</v>
      </c>
      <c r="N28" s="36"/>
      <c r="O28" s="36"/>
      <c r="P28" s="36"/>
      <c r="Q28" s="35" t="s">
        <v>123</v>
      </c>
      <c r="R28" s="35" t="s">
        <v>123</v>
      </c>
      <c r="S28" s="35"/>
      <c r="T28" s="364"/>
      <c r="U28" s="82"/>
      <c r="V28" s="34"/>
      <c r="W28" s="35"/>
      <c r="X28" s="36"/>
      <c r="Y28" s="36"/>
      <c r="Z28" s="36"/>
      <c r="AA28" s="35"/>
      <c r="AB28" s="35"/>
      <c r="AC28" s="35"/>
      <c r="AD28" s="81"/>
      <c r="AE28" s="82"/>
      <c r="AF28" s="34" t="s">
        <v>123</v>
      </c>
      <c r="AG28" s="35"/>
      <c r="AH28" s="36">
        <v>1000</v>
      </c>
      <c r="AI28" s="36"/>
      <c r="AJ28" s="36"/>
      <c r="AK28" s="35"/>
      <c r="AL28" s="35"/>
      <c r="AM28" s="35"/>
      <c r="AN28" s="364"/>
      <c r="AO28" s="82"/>
      <c r="AP28" s="34" t="s">
        <v>123</v>
      </c>
      <c r="AQ28" s="35" t="s">
        <v>123</v>
      </c>
      <c r="AR28" s="36">
        <v>1000</v>
      </c>
      <c r="AS28" s="36"/>
      <c r="AT28" s="36"/>
      <c r="AU28" s="35" t="s">
        <v>123</v>
      </c>
      <c r="AV28" s="35" t="s">
        <v>123</v>
      </c>
      <c r="AW28" s="35"/>
      <c r="AX28" s="364"/>
      <c r="AY28" s="82"/>
      <c r="AZ28" s="34" t="s">
        <v>123</v>
      </c>
      <c r="BA28" s="35"/>
      <c r="BB28" s="36"/>
      <c r="BC28" s="36"/>
      <c r="BD28" s="36"/>
      <c r="BE28" s="35"/>
      <c r="BF28" s="35"/>
      <c r="BG28" s="35"/>
      <c r="BH28" s="81"/>
      <c r="BI28" s="82"/>
      <c r="BJ28" s="34" t="s">
        <v>123</v>
      </c>
      <c r="BK28" s="35"/>
      <c r="BL28" s="36">
        <v>1000</v>
      </c>
      <c r="BM28" s="36"/>
      <c r="BN28" s="36"/>
      <c r="BO28" s="35"/>
      <c r="BP28" s="35"/>
      <c r="BQ28" s="35"/>
      <c r="BR28" s="81"/>
      <c r="BS28" s="82"/>
      <c r="BT28" s="34" t="s">
        <v>123</v>
      </c>
      <c r="BU28" s="35"/>
      <c r="BV28" s="36"/>
      <c r="BW28" s="36"/>
      <c r="BX28" s="36"/>
      <c r="BY28" s="35"/>
      <c r="BZ28" s="35"/>
      <c r="CA28" s="35"/>
      <c r="CB28" s="81"/>
      <c r="CC28" s="82"/>
      <c r="CD28" s="34" t="s">
        <v>123</v>
      </c>
      <c r="CE28" s="35" t="s">
        <v>123</v>
      </c>
      <c r="CF28" s="36">
        <v>1000</v>
      </c>
      <c r="CG28" s="36"/>
      <c r="CH28" s="36"/>
      <c r="CI28" s="35" t="s">
        <v>123</v>
      </c>
      <c r="CJ28" s="35" t="s">
        <v>123</v>
      </c>
      <c r="CK28" s="35"/>
      <c r="CL28" s="364"/>
      <c r="CM28" s="82"/>
      <c r="CN28" s="34" t="s">
        <v>123</v>
      </c>
      <c r="CO28" s="35"/>
      <c r="CP28" s="36"/>
      <c r="CQ28" s="36"/>
      <c r="CR28" s="36"/>
      <c r="CS28" s="35"/>
      <c r="CT28" s="35"/>
      <c r="CU28" s="35"/>
      <c r="CV28" s="81"/>
      <c r="CW28" s="82"/>
      <c r="CX28" s="34" t="s">
        <v>123</v>
      </c>
      <c r="CY28" s="35"/>
      <c r="CZ28" s="36"/>
      <c r="DA28" s="36"/>
      <c r="DB28" s="36"/>
      <c r="DC28" s="35"/>
      <c r="DD28" s="35"/>
      <c r="DE28" s="35"/>
      <c r="DF28" s="81"/>
      <c r="DG28" s="82"/>
      <c r="DH28" s="34" t="s">
        <v>123</v>
      </c>
      <c r="DI28" s="35"/>
      <c r="DJ28" s="36"/>
      <c r="DK28" s="36"/>
      <c r="DL28" s="36"/>
      <c r="DM28" s="35"/>
      <c r="DN28" s="35"/>
      <c r="DO28" s="35"/>
      <c r="DP28" s="81"/>
      <c r="DQ28" s="82"/>
      <c r="DR28" s="34" t="s">
        <v>123</v>
      </c>
      <c r="DS28" s="35"/>
      <c r="DT28" s="36"/>
      <c r="DU28" s="36"/>
      <c r="DV28" s="36"/>
      <c r="DW28" s="35" t="s">
        <v>123</v>
      </c>
      <c r="DX28" s="35" t="s">
        <v>123</v>
      </c>
      <c r="DY28" s="35"/>
      <c r="DZ28" s="364"/>
      <c r="EA28" s="82"/>
      <c r="EB28" s="103">
        <f t="shared" si="19"/>
        <v>4000</v>
      </c>
      <c r="EC28" s="104">
        <f t="shared" si="20"/>
        <v>0</v>
      </c>
      <c r="ED28" s="104">
        <f t="shared" si="21"/>
        <v>4000</v>
      </c>
      <c r="EE28" s="81" t="s">
        <v>235</v>
      </c>
      <c r="EF28" s="35">
        <v>5111</v>
      </c>
      <c r="EG28" s="127"/>
      <c r="EH28" s="128"/>
      <c r="EI28" s="82"/>
      <c r="EJ28" s="211">
        <f t="shared" si="22"/>
        <v>5111</v>
      </c>
      <c r="EK28" s="211" t="str">
        <f t="shared" si="23"/>
        <v>Muebles de oficina y estantería</v>
      </c>
      <c r="EL28" s="211">
        <f t="shared" si="24"/>
        <v>0</v>
      </c>
      <c r="EM28" s="211">
        <f t="shared" si="25"/>
        <v>0</v>
      </c>
      <c r="EN28" s="211">
        <f t="shared" si="26"/>
        <v>1000</v>
      </c>
      <c r="EO28" s="211">
        <f t="shared" si="27"/>
        <v>1000</v>
      </c>
      <c r="EP28" s="211">
        <f t="shared" si="28"/>
        <v>0</v>
      </c>
      <c r="EQ28" s="211">
        <f t="shared" si="29"/>
        <v>1000</v>
      </c>
      <c r="ER28" s="211">
        <f t="shared" si="30"/>
        <v>0</v>
      </c>
      <c r="ES28" s="211">
        <f t="shared" si="31"/>
        <v>1000</v>
      </c>
      <c r="ET28" s="211">
        <f t="shared" si="32"/>
        <v>0</v>
      </c>
      <c r="EU28" s="211">
        <f t="shared" si="33"/>
        <v>0</v>
      </c>
      <c r="EV28" s="211">
        <f t="shared" si="34"/>
        <v>0</v>
      </c>
      <c r="EW28" s="211">
        <f t="shared" si="35"/>
        <v>0</v>
      </c>
      <c r="EX28" s="211">
        <f t="shared" si="36"/>
        <v>4000</v>
      </c>
    </row>
    <row r="29" spans="2:154" ht="15.75" customHeight="1" thickBot="1">
      <c r="B29" s="348"/>
      <c r="C29" s="356"/>
      <c r="D29" s="487"/>
      <c r="E29" s="488"/>
      <c r="F29" s="488"/>
      <c r="G29" s="489"/>
      <c r="H29" s="360"/>
      <c r="I29" s="360"/>
      <c r="J29" s="56"/>
      <c r="K29" s="57"/>
      <c r="L29" s="37"/>
      <c r="M29" s="38"/>
      <c r="N29" s="39"/>
      <c r="O29" s="39"/>
      <c r="P29" s="39"/>
      <c r="Q29" s="38"/>
      <c r="R29" s="38"/>
      <c r="S29" s="38"/>
      <c r="T29" s="83"/>
      <c r="U29" s="84"/>
      <c r="V29" s="37"/>
      <c r="W29" s="38"/>
      <c r="X29" s="39"/>
      <c r="Y29" s="39"/>
      <c r="Z29" s="39"/>
      <c r="AA29" s="38"/>
      <c r="AB29" s="38"/>
      <c r="AC29" s="38"/>
      <c r="AD29" s="83"/>
      <c r="AE29" s="84"/>
      <c r="AF29" s="37"/>
      <c r="AG29" s="38"/>
      <c r="AH29" s="39"/>
      <c r="AI29" s="39"/>
      <c r="AJ29" s="39"/>
      <c r="AK29" s="38"/>
      <c r="AL29" s="38"/>
      <c r="AM29" s="38"/>
      <c r="AN29" s="83"/>
      <c r="AO29" s="84"/>
      <c r="AP29" s="37"/>
      <c r="AQ29" s="38"/>
      <c r="AR29" s="39"/>
      <c r="AS29" s="39"/>
      <c r="AT29" s="39"/>
      <c r="AU29" s="38"/>
      <c r="AV29" s="38"/>
      <c r="AW29" s="38"/>
      <c r="AX29" s="83"/>
      <c r="AY29" s="84"/>
      <c r="AZ29" s="37"/>
      <c r="BA29" s="38"/>
      <c r="BB29" s="39"/>
      <c r="BC29" s="39"/>
      <c r="BD29" s="39"/>
      <c r="BE29" s="38"/>
      <c r="BF29" s="38"/>
      <c r="BG29" s="38"/>
      <c r="BH29" s="83"/>
      <c r="BI29" s="84"/>
      <c r="BJ29" s="37"/>
      <c r="BK29" s="38"/>
      <c r="BL29" s="39"/>
      <c r="BM29" s="39"/>
      <c r="BN29" s="39"/>
      <c r="BO29" s="38"/>
      <c r="BP29" s="38"/>
      <c r="BQ29" s="38"/>
      <c r="BR29" s="83"/>
      <c r="BS29" s="84"/>
      <c r="BT29" s="37"/>
      <c r="BU29" s="38"/>
      <c r="BV29" s="39"/>
      <c r="BW29" s="39"/>
      <c r="BX29" s="39"/>
      <c r="BY29" s="38"/>
      <c r="BZ29" s="38"/>
      <c r="CA29" s="38"/>
      <c r="CB29" s="83"/>
      <c r="CC29" s="84"/>
      <c r="CD29" s="37"/>
      <c r="CE29" s="38"/>
      <c r="CF29" s="39"/>
      <c r="CG29" s="39"/>
      <c r="CH29" s="39"/>
      <c r="CI29" s="38"/>
      <c r="CJ29" s="38"/>
      <c r="CK29" s="38"/>
      <c r="CL29" s="83"/>
      <c r="CM29" s="84"/>
      <c r="CN29" s="37"/>
      <c r="CO29" s="38"/>
      <c r="CP29" s="39"/>
      <c r="CQ29" s="39"/>
      <c r="CR29" s="39"/>
      <c r="CS29" s="38"/>
      <c r="CT29" s="38"/>
      <c r="CU29" s="38"/>
      <c r="CV29" s="83"/>
      <c r="CW29" s="84"/>
      <c r="CX29" s="37"/>
      <c r="CY29" s="38"/>
      <c r="CZ29" s="39"/>
      <c r="DA29" s="39"/>
      <c r="DB29" s="39"/>
      <c r="DC29" s="38"/>
      <c r="DD29" s="38"/>
      <c r="DE29" s="38"/>
      <c r="DF29" s="83"/>
      <c r="DG29" s="84"/>
      <c r="DH29" s="37"/>
      <c r="DI29" s="38"/>
      <c r="DJ29" s="39"/>
      <c r="DK29" s="39"/>
      <c r="DL29" s="39"/>
      <c r="DM29" s="38"/>
      <c r="DN29" s="38"/>
      <c r="DO29" s="38"/>
      <c r="DP29" s="83"/>
      <c r="DQ29" s="84"/>
      <c r="DR29" s="37"/>
      <c r="DS29" s="38"/>
      <c r="DT29" s="39"/>
      <c r="DU29" s="39"/>
      <c r="DV29" s="39"/>
      <c r="DW29" s="38"/>
      <c r="DX29" s="38"/>
      <c r="DY29" s="38"/>
      <c r="DZ29" s="83"/>
      <c r="EA29" s="84"/>
      <c r="EB29" s="105">
        <f t="shared" si="19"/>
        <v>0</v>
      </c>
      <c r="EC29" s="106">
        <f t="shared" si="20"/>
        <v>0</v>
      </c>
      <c r="ED29" s="106">
        <f t="shared" si="21"/>
        <v>0</v>
      </c>
      <c r="EE29" s="83"/>
      <c r="EF29" s="38"/>
      <c r="EG29" s="129"/>
      <c r="EH29" s="130"/>
      <c r="EI29" s="84"/>
      <c r="EJ29" s="211">
        <f t="shared" si="22"/>
        <v>0</v>
      </c>
      <c r="EK29" s="211">
        <f t="shared" si="23"/>
        <v>0</v>
      </c>
      <c r="EL29" s="211">
        <f t="shared" si="24"/>
        <v>0</v>
      </c>
      <c r="EM29" s="211">
        <f t="shared" si="25"/>
        <v>0</v>
      </c>
      <c r="EN29" s="211">
        <f t="shared" si="26"/>
        <v>0</v>
      </c>
      <c r="EO29" s="211">
        <f t="shared" si="27"/>
        <v>0</v>
      </c>
      <c r="EP29" s="211">
        <f t="shared" si="28"/>
        <v>0</v>
      </c>
      <c r="EQ29" s="211">
        <f t="shared" si="29"/>
        <v>0</v>
      </c>
      <c r="ER29" s="211">
        <f t="shared" si="30"/>
        <v>0</v>
      </c>
      <c r="ES29" s="211">
        <f t="shared" si="31"/>
        <v>0</v>
      </c>
      <c r="ET29" s="211">
        <f t="shared" si="32"/>
        <v>0</v>
      </c>
      <c r="EU29" s="211">
        <f t="shared" si="33"/>
        <v>0</v>
      </c>
      <c r="EV29" s="211">
        <f t="shared" si="34"/>
        <v>0</v>
      </c>
      <c r="EW29" s="211">
        <f t="shared" si="35"/>
        <v>0</v>
      </c>
      <c r="EX29" s="211">
        <f t="shared" si="36"/>
        <v>0</v>
      </c>
    </row>
    <row r="30" spans="2:154" ht="48.75" customHeight="1">
      <c r="B30" s="350">
        <v>4</v>
      </c>
      <c r="C30" s="355" t="s">
        <v>238</v>
      </c>
      <c r="D30" s="8">
        <v>1</v>
      </c>
      <c r="E30" s="474" t="s">
        <v>239</v>
      </c>
      <c r="F30" s="475"/>
      <c r="G30" s="476"/>
      <c r="H30" s="361" t="s">
        <v>165</v>
      </c>
      <c r="I30" s="361" t="s">
        <v>225</v>
      </c>
      <c r="J30" s="40" t="s">
        <v>106</v>
      </c>
      <c r="K30" s="41" t="s">
        <v>117</v>
      </c>
      <c r="L30" s="42"/>
      <c r="M30" s="43"/>
      <c r="N30" s="44"/>
      <c r="O30" s="44"/>
      <c r="P30" s="44"/>
      <c r="Q30" s="43"/>
      <c r="R30" s="43"/>
      <c r="S30" s="43"/>
      <c r="T30" s="85"/>
      <c r="U30" s="86"/>
      <c r="V30" s="42"/>
      <c r="W30" s="43"/>
      <c r="X30" s="44"/>
      <c r="Y30" s="44"/>
      <c r="Z30" s="44"/>
      <c r="AA30" s="43"/>
      <c r="AB30" s="43"/>
      <c r="AC30" s="43"/>
      <c r="AD30" s="85"/>
      <c r="AE30" s="86"/>
      <c r="AF30" s="42" t="s">
        <v>123</v>
      </c>
      <c r="AG30" s="43" t="s">
        <v>123</v>
      </c>
      <c r="AH30" s="44"/>
      <c r="AI30" s="44"/>
      <c r="AJ30" s="44"/>
      <c r="AK30" s="43" t="s">
        <v>123</v>
      </c>
      <c r="AL30" s="43" t="s">
        <v>123</v>
      </c>
      <c r="AM30" s="43"/>
      <c r="AN30" s="85" t="s">
        <v>274</v>
      </c>
      <c r="AO30" s="86"/>
      <c r="AP30" s="42" t="s">
        <v>123</v>
      </c>
      <c r="AQ30" s="43" t="s">
        <v>123</v>
      </c>
      <c r="AR30" s="44"/>
      <c r="AS30" s="44"/>
      <c r="AT30" s="44"/>
      <c r="AU30" s="43" t="s">
        <v>123</v>
      </c>
      <c r="AV30" s="43" t="s">
        <v>123</v>
      </c>
      <c r="AW30" s="43"/>
      <c r="AX30" s="85" t="s">
        <v>274</v>
      </c>
      <c r="AY30" s="86"/>
      <c r="AZ30" s="42" t="s">
        <v>123</v>
      </c>
      <c r="BA30" s="43" t="s">
        <v>123</v>
      </c>
      <c r="BB30" s="44">
        <v>1000</v>
      </c>
      <c r="BC30" s="44"/>
      <c r="BD30" s="44"/>
      <c r="BE30" s="43" t="s">
        <v>123</v>
      </c>
      <c r="BF30" s="43" t="s">
        <v>123</v>
      </c>
      <c r="BG30" s="43"/>
      <c r="BH30" s="85" t="s">
        <v>274</v>
      </c>
      <c r="BI30" s="86"/>
      <c r="BJ30" s="42" t="s">
        <v>123</v>
      </c>
      <c r="BK30" s="43" t="s">
        <v>123</v>
      </c>
      <c r="BL30" s="44"/>
      <c r="BM30" s="44"/>
      <c r="BN30" s="44"/>
      <c r="BO30" s="43"/>
      <c r="BP30" s="43"/>
      <c r="BQ30" s="43"/>
      <c r="BR30" s="85" t="s">
        <v>274</v>
      </c>
      <c r="BS30" s="86"/>
      <c r="BT30" s="42" t="s">
        <v>123</v>
      </c>
      <c r="BU30" s="43" t="s">
        <v>123</v>
      </c>
      <c r="BV30" s="44"/>
      <c r="BW30" s="44"/>
      <c r="BX30" s="44"/>
      <c r="BY30" s="43" t="s">
        <v>123</v>
      </c>
      <c r="BZ30" s="43" t="s">
        <v>123</v>
      </c>
      <c r="CA30" s="43"/>
      <c r="CB30" s="85" t="s">
        <v>274</v>
      </c>
      <c r="CC30" s="86"/>
      <c r="CD30" s="42" t="s">
        <v>123</v>
      </c>
      <c r="CE30" s="43" t="s">
        <v>123</v>
      </c>
      <c r="CF30" s="44">
        <v>1000</v>
      </c>
      <c r="CG30" s="44"/>
      <c r="CH30" s="44"/>
      <c r="CI30" s="43" t="s">
        <v>123</v>
      </c>
      <c r="CJ30" s="43" t="s">
        <v>123</v>
      </c>
      <c r="CK30" s="43"/>
      <c r="CL30" s="85" t="s">
        <v>274</v>
      </c>
      <c r="CM30" s="86"/>
      <c r="CN30" s="42" t="s">
        <v>123</v>
      </c>
      <c r="CO30" s="43"/>
      <c r="CP30" s="44">
        <v>1000</v>
      </c>
      <c r="CQ30" s="44"/>
      <c r="CR30" s="44"/>
      <c r="CS30" s="43"/>
      <c r="CT30" s="43"/>
      <c r="CU30" s="43"/>
      <c r="CV30" s="85"/>
      <c r="CW30" s="86"/>
      <c r="CX30" s="42" t="s">
        <v>123</v>
      </c>
      <c r="CY30" s="43"/>
      <c r="CZ30" s="44"/>
      <c r="DA30" s="44"/>
      <c r="DB30" s="44"/>
      <c r="DC30" s="43" t="s">
        <v>123</v>
      </c>
      <c r="DD30" s="43" t="s">
        <v>123</v>
      </c>
      <c r="DE30" s="43"/>
      <c r="DF30" s="85"/>
      <c r="DG30" s="86"/>
      <c r="DH30" s="42" t="s">
        <v>123</v>
      </c>
      <c r="DI30" s="43" t="s">
        <v>123</v>
      </c>
      <c r="DJ30" s="44">
        <v>1000</v>
      </c>
      <c r="DK30" s="44"/>
      <c r="DL30" s="44"/>
      <c r="DM30" s="43" t="s">
        <v>123</v>
      </c>
      <c r="DN30" s="43" t="s">
        <v>123</v>
      </c>
      <c r="DO30" s="43"/>
      <c r="DP30" s="85"/>
      <c r="DQ30" s="86"/>
      <c r="DR30" s="42" t="s">
        <v>123</v>
      </c>
      <c r="DS30" s="43" t="s">
        <v>123</v>
      </c>
      <c r="DT30" s="44"/>
      <c r="DU30" s="44"/>
      <c r="DV30" s="44"/>
      <c r="DW30" s="43" t="s">
        <v>123</v>
      </c>
      <c r="DX30" s="43" t="s">
        <v>123</v>
      </c>
      <c r="DY30" s="43"/>
      <c r="DZ30" s="85"/>
      <c r="EA30" s="86"/>
      <c r="EB30" s="107">
        <f t="shared" si="19"/>
        <v>4000</v>
      </c>
      <c r="EC30" s="108">
        <f t="shared" si="20"/>
        <v>0</v>
      </c>
      <c r="ED30" s="108">
        <f t="shared" si="21"/>
        <v>4000</v>
      </c>
      <c r="EE30" s="85" t="s">
        <v>240</v>
      </c>
      <c r="EF30" s="43">
        <v>2111</v>
      </c>
      <c r="EG30" s="131"/>
      <c r="EH30" s="132"/>
      <c r="EI30" s="86"/>
      <c r="EJ30" s="211">
        <f t="shared" si="22"/>
        <v>2111</v>
      </c>
      <c r="EK30" s="211" t="str">
        <f t="shared" si="23"/>
        <v>Materiales, útiles y equipos menores de tecnologías de la información y comunicaciones</v>
      </c>
      <c r="EL30" s="211">
        <f t="shared" si="24"/>
        <v>0</v>
      </c>
      <c r="EM30" s="211">
        <f t="shared" si="25"/>
        <v>0</v>
      </c>
      <c r="EN30" s="211">
        <f t="shared" si="26"/>
        <v>0</v>
      </c>
      <c r="EO30" s="211">
        <f t="shared" si="27"/>
        <v>0</v>
      </c>
      <c r="EP30" s="211">
        <f t="shared" si="28"/>
        <v>1000</v>
      </c>
      <c r="EQ30" s="211">
        <f t="shared" si="29"/>
        <v>0</v>
      </c>
      <c r="ER30" s="211">
        <f t="shared" si="30"/>
        <v>0</v>
      </c>
      <c r="ES30" s="211">
        <f t="shared" si="31"/>
        <v>1000</v>
      </c>
      <c r="ET30" s="211">
        <f t="shared" si="32"/>
        <v>1000</v>
      </c>
      <c r="EU30" s="211">
        <f t="shared" si="33"/>
        <v>0</v>
      </c>
      <c r="EV30" s="211">
        <f t="shared" si="34"/>
        <v>1000</v>
      </c>
      <c r="EW30" s="211">
        <f t="shared" si="35"/>
        <v>0</v>
      </c>
      <c r="EX30" s="211">
        <f t="shared" si="36"/>
        <v>4000</v>
      </c>
    </row>
    <row r="31" spans="2:154" ht="50.25" customHeight="1">
      <c r="B31" s="348"/>
      <c r="C31" s="356"/>
      <c r="D31" s="5">
        <v>2</v>
      </c>
      <c r="E31" s="259" t="s">
        <v>241</v>
      </c>
      <c r="F31" s="260"/>
      <c r="G31" s="371"/>
      <c r="H31" s="360"/>
      <c r="I31" s="360"/>
      <c r="J31" s="32" t="s">
        <v>106</v>
      </c>
      <c r="K31" s="45" t="s">
        <v>117</v>
      </c>
      <c r="L31" s="34"/>
      <c r="M31" s="35"/>
      <c r="N31" s="36"/>
      <c r="O31" s="36"/>
      <c r="P31" s="36"/>
      <c r="Q31" s="35"/>
      <c r="R31" s="35"/>
      <c r="S31" s="35"/>
      <c r="T31" s="81"/>
      <c r="U31" s="82"/>
      <c r="V31" s="34" t="s">
        <v>123</v>
      </c>
      <c r="W31" s="35" t="s">
        <v>123</v>
      </c>
      <c r="X31" s="36">
        <v>1000</v>
      </c>
      <c r="Y31" s="36"/>
      <c r="Z31" s="36"/>
      <c r="AA31" s="35" t="s">
        <v>123</v>
      </c>
      <c r="AB31" s="35" t="s">
        <v>123</v>
      </c>
      <c r="AC31" s="35"/>
      <c r="AD31" s="363" t="s">
        <v>262</v>
      </c>
      <c r="AE31" s="82"/>
      <c r="AF31" s="34" t="s">
        <v>123</v>
      </c>
      <c r="AG31" s="35" t="s">
        <v>123</v>
      </c>
      <c r="AH31" s="36"/>
      <c r="AI31" s="36"/>
      <c r="AJ31" s="36"/>
      <c r="AK31" s="35" t="s">
        <v>123</v>
      </c>
      <c r="AL31" s="35" t="s">
        <v>123</v>
      </c>
      <c r="AM31" s="35"/>
      <c r="AN31" s="363" t="s">
        <v>262</v>
      </c>
      <c r="AO31" s="82"/>
      <c r="AP31" s="34" t="s">
        <v>123</v>
      </c>
      <c r="AQ31" s="35" t="s">
        <v>123</v>
      </c>
      <c r="AR31" s="36"/>
      <c r="AS31" s="36"/>
      <c r="AT31" s="36"/>
      <c r="AU31" s="35" t="s">
        <v>123</v>
      </c>
      <c r="AV31" s="35" t="s">
        <v>123</v>
      </c>
      <c r="AW31" s="35"/>
      <c r="AX31" s="363" t="s">
        <v>262</v>
      </c>
      <c r="AY31" s="82"/>
      <c r="AZ31" s="34" t="s">
        <v>123</v>
      </c>
      <c r="BA31" s="35" t="s">
        <v>123</v>
      </c>
      <c r="BB31" s="36"/>
      <c r="BC31" s="36"/>
      <c r="BD31" s="36"/>
      <c r="BE31" s="35" t="s">
        <v>123</v>
      </c>
      <c r="BF31" s="35" t="s">
        <v>123</v>
      </c>
      <c r="BG31" s="35"/>
      <c r="BH31" s="363" t="s">
        <v>262</v>
      </c>
      <c r="BI31" s="82"/>
      <c r="BJ31" s="34" t="s">
        <v>123</v>
      </c>
      <c r="BK31" s="35"/>
      <c r="BL31" s="36">
        <v>1000</v>
      </c>
      <c r="BM31" s="36"/>
      <c r="BN31" s="36"/>
      <c r="BO31" s="35"/>
      <c r="BP31" s="35"/>
      <c r="BQ31" s="35"/>
      <c r="BR31" s="363" t="s">
        <v>262</v>
      </c>
      <c r="BS31" s="82"/>
      <c r="BT31" s="34" t="s">
        <v>123</v>
      </c>
      <c r="BU31" s="35" t="s">
        <v>123</v>
      </c>
      <c r="BV31" s="36"/>
      <c r="BW31" s="36"/>
      <c r="BX31" s="36"/>
      <c r="BY31" s="35" t="s">
        <v>123</v>
      </c>
      <c r="BZ31" s="35" t="s">
        <v>123</v>
      </c>
      <c r="CA31" s="35"/>
      <c r="CB31" s="363" t="s">
        <v>262</v>
      </c>
      <c r="CC31" s="82"/>
      <c r="CD31" s="34" t="s">
        <v>123</v>
      </c>
      <c r="CE31" s="35" t="s">
        <v>123</v>
      </c>
      <c r="CF31" s="36"/>
      <c r="CG31" s="36"/>
      <c r="CH31" s="36"/>
      <c r="CI31" s="35" t="s">
        <v>123</v>
      </c>
      <c r="CJ31" s="35" t="s">
        <v>123</v>
      </c>
      <c r="CK31" s="35"/>
      <c r="CL31" s="363" t="s">
        <v>262</v>
      </c>
      <c r="CM31" s="82"/>
      <c r="CN31" s="34" t="s">
        <v>123</v>
      </c>
      <c r="CO31" s="35"/>
      <c r="CP31" s="36"/>
      <c r="CQ31" s="36"/>
      <c r="CR31" s="36"/>
      <c r="CS31" s="35"/>
      <c r="CT31" s="35"/>
      <c r="CU31" s="35"/>
      <c r="CV31" s="363" t="s">
        <v>262</v>
      </c>
      <c r="CW31" s="82"/>
      <c r="CX31" s="34" t="s">
        <v>123</v>
      </c>
      <c r="CY31" s="35"/>
      <c r="CZ31" s="36">
        <v>1000</v>
      </c>
      <c r="DA31" s="36"/>
      <c r="DB31" s="36"/>
      <c r="DC31" s="35" t="s">
        <v>123</v>
      </c>
      <c r="DD31" s="35" t="s">
        <v>123</v>
      </c>
      <c r="DE31" s="35"/>
      <c r="DF31" s="363" t="s">
        <v>262</v>
      </c>
      <c r="DG31" s="82"/>
      <c r="DH31" s="34" t="s">
        <v>123</v>
      </c>
      <c r="DI31" s="35" t="s">
        <v>123</v>
      </c>
      <c r="DJ31" s="36"/>
      <c r="DK31" s="36"/>
      <c r="DL31" s="36"/>
      <c r="DM31" s="35" t="s">
        <v>123</v>
      </c>
      <c r="DN31" s="35" t="s">
        <v>123</v>
      </c>
      <c r="DO31" s="35"/>
      <c r="DP31" s="363" t="s">
        <v>262</v>
      </c>
      <c r="DQ31" s="82"/>
      <c r="DR31" s="34" t="s">
        <v>123</v>
      </c>
      <c r="DS31" s="35" t="s">
        <v>123</v>
      </c>
      <c r="DT31" s="36"/>
      <c r="DU31" s="36"/>
      <c r="DV31" s="36"/>
      <c r="DW31" s="35" t="s">
        <v>123</v>
      </c>
      <c r="DX31" s="35" t="s">
        <v>123</v>
      </c>
      <c r="DY31" s="35"/>
      <c r="DZ31" s="363" t="s">
        <v>262</v>
      </c>
      <c r="EA31" s="82"/>
      <c r="EB31" s="103">
        <f t="shared" ref="EB31" si="37">N31+X31+AH31+AR31+BB31+BL31+BV31+CF31+CP31+CZ31+DJ31+DT31</f>
        <v>3000</v>
      </c>
      <c r="EC31" s="104">
        <f t="shared" ref="EC31" si="38">O31+Y31+AI31+AS31+BC31+BM31+BW31+CG31+CQ31+DA31+DK31+DU31</f>
        <v>0</v>
      </c>
      <c r="ED31" s="104">
        <f t="shared" ref="ED31" si="39">EB31-EC31</f>
        <v>3000</v>
      </c>
      <c r="EE31" s="81" t="s">
        <v>240</v>
      </c>
      <c r="EF31" s="35">
        <v>2111</v>
      </c>
      <c r="EG31" s="127"/>
      <c r="EH31" s="128"/>
      <c r="EI31" s="82"/>
      <c r="EJ31" s="211">
        <f t="shared" si="22"/>
        <v>2111</v>
      </c>
      <c r="EK31" s="211" t="str">
        <f t="shared" si="23"/>
        <v>Materiales, útiles y equipos menores de tecnologías de la información y comunicaciones</v>
      </c>
      <c r="EL31" s="211">
        <f t="shared" si="24"/>
        <v>0</v>
      </c>
      <c r="EM31" s="211">
        <f t="shared" si="25"/>
        <v>1000</v>
      </c>
      <c r="EN31" s="211">
        <f t="shared" si="26"/>
        <v>0</v>
      </c>
      <c r="EO31" s="211">
        <f t="shared" si="27"/>
        <v>0</v>
      </c>
      <c r="EP31" s="211">
        <f t="shared" si="28"/>
        <v>0</v>
      </c>
      <c r="EQ31" s="211">
        <f t="shared" si="29"/>
        <v>1000</v>
      </c>
      <c r="ER31" s="211">
        <f t="shared" si="30"/>
        <v>0</v>
      </c>
      <c r="ES31" s="211">
        <f t="shared" si="31"/>
        <v>0</v>
      </c>
      <c r="ET31" s="211">
        <f t="shared" si="32"/>
        <v>0</v>
      </c>
      <c r="EU31" s="211">
        <f t="shared" si="33"/>
        <v>1000</v>
      </c>
      <c r="EV31" s="211">
        <f t="shared" si="34"/>
        <v>0</v>
      </c>
      <c r="EW31" s="211">
        <f t="shared" si="35"/>
        <v>0</v>
      </c>
      <c r="EX31" s="211">
        <f t="shared" si="36"/>
        <v>3000</v>
      </c>
    </row>
    <row r="32" spans="2:154" ht="40.5" customHeight="1">
      <c r="B32" s="348"/>
      <c r="C32" s="356"/>
      <c r="D32" s="5">
        <v>3</v>
      </c>
      <c r="E32" s="259" t="s">
        <v>242</v>
      </c>
      <c r="F32" s="260"/>
      <c r="G32" s="371"/>
      <c r="H32" s="360"/>
      <c r="I32" s="360"/>
      <c r="J32" s="32" t="s">
        <v>106</v>
      </c>
      <c r="K32" s="45" t="s">
        <v>117</v>
      </c>
      <c r="L32" s="34"/>
      <c r="M32" s="35"/>
      <c r="N32" s="36"/>
      <c r="O32" s="36"/>
      <c r="P32" s="36"/>
      <c r="Q32" s="35"/>
      <c r="R32" s="35"/>
      <c r="S32" s="35"/>
      <c r="T32" s="81"/>
      <c r="U32" s="82"/>
      <c r="V32" s="34" t="s">
        <v>123</v>
      </c>
      <c r="W32" s="35" t="s">
        <v>123</v>
      </c>
      <c r="X32" s="36">
        <v>1000</v>
      </c>
      <c r="Y32" s="36"/>
      <c r="Z32" s="36"/>
      <c r="AA32" s="35" t="s">
        <v>123</v>
      </c>
      <c r="AB32" s="35" t="s">
        <v>123</v>
      </c>
      <c r="AC32" s="35"/>
      <c r="AD32" s="436"/>
      <c r="AE32" s="82"/>
      <c r="AF32" s="34" t="s">
        <v>123</v>
      </c>
      <c r="AG32" s="35" t="s">
        <v>123</v>
      </c>
      <c r="AH32" s="36">
        <v>1000</v>
      </c>
      <c r="AI32" s="36"/>
      <c r="AJ32" s="36"/>
      <c r="AK32" s="35" t="s">
        <v>123</v>
      </c>
      <c r="AL32" s="35" t="s">
        <v>123</v>
      </c>
      <c r="AM32" s="35"/>
      <c r="AN32" s="436"/>
      <c r="AO32" s="82"/>
      <c r="AP32" s="34" t="s">
        <v>123</v>
      </c>
      <c r="AQ32" s="35" t="s">
        <v>123</v>
      </c>
      <c r="AR32" s="36">
        <v>1000</v>
      </c>
      <c r="AS32" s="36"/>
      <c r="AT32" s="36"/>
      <c r="AU32" s="35" t="s">
        <v>123</v>
      </c>
      <c r="AV32" s="35" t="s">
        <v>123</v>
      </c>
      <c r="AW32" s="35"/>
      <c r="AX32" s="436"/>
      <c r="AY32" s="82"/>
      <c r="AZ32" s="34" t="s">
        <v>123</v>
      </c>
      <c r="BA32" s="35" t="s">
        <v>123</v>
      </c>
      <c r="BB32" s="36">
        <v>1000</v>
      </c>
      <c r="BC32" s="36"/>
      <c r="BD32" s="36"/>
      <c r="BE32" s="35" t="s">
        <v>123</v>
      </c>
      <c r="BF32" s="35" t="s">
        <v>123</v>
      </c>
      <c r="BG32" s="35"/>
      <c r="BH32" s="436"/>
      <c r="BI32" s="82"/>
      <c r="BJ32" s="34" t="s">
        <v>123</v>
      </c>
      <c r="BK32" s="35"/>
      <c r="BL32" s="36">
        <v>1000</v>
      </c>
      <c r="BM32" s="36"/>
      <c r="BN32" s="36"/>
      <c r="BO32" s="35"/>
      <c r="BP32" s="35"/>
      <c r="BQ32" s="35"/>
      <c r="BR32" s="436"/>
      <c r="BS32" s="82"/>
      <c r="BT32" s="34" t="s">
        <v>123</v>
      </c>
      <c r="BU32" s="35" t="s">
        <v>123</v>
      </c>
      <c r="BV32" s="36">
        <v>1000</v>
      </c>
      <c r="BW32" s="36"/>
      <c r="BX32" s="36"/>
      <c r="BY32" s="35" t="s">
        <v>123</v>
      </c>
      <c r="BZ32" s="35" t="s">
        <v>123</v>
      </c>
      <c r="CA32" s="35"/>
      <c r="CB32" s="436"/>
      <c r="CC32" s="82"/>
      <c r="CD32" s="34" t="s">
        <v>123</v>
      </c>
      <c r="CE32" s="35" t="s">
        <v>123</v>
      </c>
      <c r="CF32" s="36">
        <v>1000</v>
      </c>
      <c r="CG32" s="36"/>
      <c r="CH32" s="36"/>
      <c r="CI32" s="35" t="s">
        <v>123</v>
      </c>
      <c r="CJ32" s="35" t="s">
        <v>123</v>
      </c>
      <c r="CK32" s="35"/>
      <c r="CL32" s="436"/>
      <c r="CM32" s="82"/>
      <c r="CN32" s="34" t="s">
        <v>123</v>
      </c>
      <c r="CO32" s="35"/>
      <c r="CP32" s="36">
        <v>1000</v>
      </c>
      <c r="CQ32" s="36"/>
      <c r="CR32" s="36"/>
      <c r="CS32" s="35"/>
      <c r="CT32" s="35"/>
      <c r="CU32" s="35"/>
      <c r="CV32" s="436"/>
      <c r="CW32" s="82"/>
      <c r="CX32" s="34" t="s">
        <v>123</v>
      </c>
      <c r="CY32" s="35"/>
      <c r="CZ32" s="36">
        <v>1000</v>
      </c>
      <c r="DA32" s="36"/>
      <c r="DB32" s="36"/>
      <c r="DC32" s="35" t="s">
        <v>123</v>
      </c>
      <c r="DD32" s="35" t="s">
        <v>123</v>
      </c>
      <c r="DE32" s="35"/>
      <c r="DF32" s="436"/>
      <c r="DG32" s="82"/>
      <c r="DH32" s="34" t="s">
        <v>123</v>
      </c>
      <c r="DI32" s="35" t="s">
        <v>123</v>
      </c>
      <c r="DJ32" s="36">
        <v>1000</v>
      </c>
      <c r="DK32" s="36"/>
      <c r="DL32" s="36"/>
      <c r="DM32" s="35" t="s">
        <v>123</v>
      </c>
      <c r="DN32" s="35" t="s">
        <v>123</v>
      </c>
      <c r="DO32" s="35"/>
      <c r="DP32" s="436"/>
      <c r="DQ32" s="82"/>
      <c r="DR32" s="34" t="s">
        <v>123</v>
      </c>
      <c r="DS32" s="35" t="s">
        <v>123</v>
      </c>
      <c r="DT32" s="36">
        <v>1000</v>
      </c>
      <c r="DU32" s="36"/>
      <c r="DV32" s="36"/>
      <c r="DW32" s="35" t="s">
        <v>123</v>
      </c>
      <c r="DX32" s="35" t="s">
        <v>123</v>
      </c>
      <c r="DY32" s="35"/>
      <c r="DZ32" s="436"/>
      <c r="EA32" s="82"/>
      <c r="EB32" s="103">
        <f t="shared" ref="EB32:EC34" si="40">N32+X32+AH32+AR32+BB32+BL32+BV32+CF32+CP32+CZ32+DJ32+DT32</f>
        <v>11000</v>
      </c>
      <c r="EC32" s="104">
        <f t="shared" si="40"/>
        <v>0</v>
      </c>
      <c r="ED32" s="104">
        <f>EB32-EC32</f>
        <v>11000</v>
      </c>
      <c r="EE32" s="81" t="s">
        <v>240</v>
      </c>
      <c r="EF32" s="35">
        <v>2111</v>
      </c>
      <c r="EG32" s="127"/>
      <c r="EH32" s="128"/>
      <c r="EI32" s="82"/>
      <c r="EJ32" s="211">
        <f t="shared" si="22"/>
        <v>2111</v>
      </c>
      <c r="EK32" s="211" t="str">
        <f t="shared" si="23"/>
        <v>Materiales, útiles y equipos menores de tecnologías de la información y comunicaciones</v>
      </c>
      <c r="EL32" s="211">
        <f t="shared" si="24"/>
        <v>0</v>
      </c>
      <c r="EM32" s="211">
        <f t="shared" si="25"/>
        <v>1000</v>
      </c>
      <c r="EN32" s="211">
        <f t="shared" si="26"/>
        <v>1000</v>
      </c>
      <c r="EO32" s="211">
        <f t="shared" si="27"/>
        <v>1000</v>
      </c>
      <c r="EP32" s="211">
        <f t="shared" si="28"/>
        <v>1000</v>
      </c>
      <c r="EQ32" s="211">
        <f t="shared" si="29"/>
        <v>1000</v>
      </c>
      <c r="ER32" s="211">
        <f t="shared" si="30"/>
        <v>1000</v>
      </c>
      <c r="ES32" s="211">
        <f t="shared" si="31"/>
        <v>1000</v>
      </c>
      <c r="ET32" s="211">
        <f t="shared" si="32"/>
        <v>1000</v>
      </c>
      <c r="EU32" s="211">
        <f t="shared" si="33"/>
        <v>1000</v>
      </c>
      <c r="EV32" s="211">
        <f t="shared" si="34"/>
        <v>1000</v>
      </c>
      <c r="EW32" s="211">
        <f t="shared" si="35"/>
        <v>1000</v>
      </c>
      <c r="EX32" s="211">
        <f t="shared" si="36"/>
        <v>11000</v>
      </c>
    </row>
    <row r="33" spans="2:154" ht="78" customHeight="1">
      <c r="B33" s="348"/>
      <c r="C33" s="356"/>
      <c r="D33" s="12">
        <v>4</v>
      </c>
      <c r="E33" s="260" t="s">
        <v>243</v>
      </c>
      <c r="F33" s="260"/>
      <c r="G33" s="371"/>
      <c r="H33" s="360"/>
      <c r="I33" s="360"/>
      <c r="J33" s="56" t="s">
        <v>244</v>
      </c>
      <c r="K33" s="57" t="s">
        <v>117</v>
      </c>
      <c r="L33" s="37"/>
      <c r="M33" s="38"/>
      <c r="N33" s="39"/>
      <c r="O33" s="39"/>
      <c r="P33" s="39"/>
      <c r="Q33" s="38"/>
      <c r="R33" s="38"/>
      <c r="S33" s="38"/>
      <c r="T33" s="83"/>
      <c r="U33" s="84"/>
      <c r="V33" s="37"/>
      <c r="W33" s="38"/>
      <c r="X33" s="39">
        <v>2000</v>
      </c>
      <c r="Y33" s="39"/>
      <c r="Z33" s="39"/>
      <c r="AA33" s="38"/>
      <c r="AB33" s="38"/>
      <c r="AC33" s="38"/>
      <c r="AD33" s="223"/>
      <c r="AE33" s="84"/>
      <c r="AF33" s="37" t="s">
        <v>123</v>
      </c>
      <c r="AG33" s="38"/>
      <c r="AH33" s="39">
        <v>1000</v>
      </c>
      <c r="AI33" s="39"/>
      <c r="AJ33" s="39"/>
      <c r="AK33" s="38"/>
      <c r="AL33" s="38"/>
      <c r="AM33" s="38"/>
      <c r="AN33" s="223"/>
      <c r="AO33" s="84"/>
      <c r="AP33" s="37" t="s">
        <v>123</v>
      </c>
      <c r="AQ33" s="38"/>
      <c r="AR33" s="39">
        <v>3000</v>
      </c>
      <c r="AS33" s="39"/>
      <c r="AT33" s="39"/>
      <c r="AU33" s="38"/>
      <c r="AV33" s="38"/>
      <c r="AW33" s="38"/>
      <c r="AX33" s="223"/>
      <c r="AY33" s="84"/>
      <c r="AZ33" s="37" t="s">
        <v>123</v>
      </c>
      <c r="BA33" s="38"/>
      <c r="BB33" s="39">
        <v>2000</v>
      </c>
      <c r="BC33" s="39"/>
      <c r="BD33" s="39"/>
      <c r="BE33" s="38"/>
      <c r="BF33" s="38"/>
      <c r="BG33" s="38"/>
      <c r="BH33" s="223"/>
      <c r="BI33" s="84"/>
      <c r="BJ33" s="37"/>
      <c r="BK33" s="38"/>
      <c r="BL33" s="39"/>
      <c r="BM33" s="39"/>
      <c r="BN33" s="39"/>
      <c r="BO33" s="38"/>
      <c r="BP33" s="38"/>
      <c r="BQ33" s="38"/>
      <c r="BR33" s="223"/>
      <c r="BS33" s="84"/>
      <c r="BT33" s="37" t="s">
        <v>123</v>
      </c>
      <c r="BU33" s="38" t="s">
        <v>123</v>
      </c>
      <c r="BV33" s="39"/>
      <c r="BW33" s="39"/>
      <c r="BX33" s="39"/>
      <c r="BY33" s="38"/>
      <c r="BZ33" s="38" t="s">
        <v>123</v>
      </c>
      <c r="CA33" s="38"/>
      <c r="CB33" s="223" t="s">
        <v>263</v>
      </c>
      <c r="CC33" s="84"/>
      <c r="CD33" s="37"/>
      <c r="CE33" s="38"/>
      <c r="CF33" s="39"/>
      <c r="CG33" s="39"/>
      <c r="CH33" s="39"/>
      <c r="CI33" s="38"/>
      <c r="CJ33" s="38"/>
      <c r="CK33" s="38"/>
      <c r="CL33" s="223" t="s">
        <v>264</v>
      </c>
      <c r="CM33" s="84"/>
      <c r="CN33" s="37"/>
      <c r="CO33" s="38"/>
      <c r="CP33" s="39"/>
      <c r="CQ33" s="39"/>
      <c r="CR33" s="39"/>
      <c r="CS33" s="38"/>
      <c r="CT33" s="38"/>
      <c r="CU33" s="38"/>
      <c r="CV33" s="223"/>
      <c r="CW33" s="84"/>
      <c r="CX33" s="37"/>
      <c r="CY33" s="38"/>
      <c r="CZ33" s="39"/>
      <c r="DA33" s="39"/>
      <c r="DB33" s="39"/>
      <c r="DC33" s="38"/>
      <c r="DD33" s="38"/>
      <c r="DE33" s="38"/>
      <c r="DF33" s="223"/>
      <c r="DG33" s="84"/>
      <c r="DH33" s="37"/>
      <c r="DI33" s="38"/>
      <c r="DJ33" s="39"/>
      <c r="DK33" s="39"/>
      <c r="DL33" s="39"/>
      <c r="DM33" s="38"/>
      <c r="DN33" s="38"/>
      <c r="DO33" s="38"/>
      <c r="DP33" s="223"/>
      <c r="DQ33" s="84"/>
      <c r="DR33" s="37"/>
      <c r="DS33" s="38"/>
      <c r="DT33" s="39"/>
      <c r="DU33" s="39"/>
      <c r="DV33" s="39"/>
      <c r="DW33" s="38"/>
      <c r="DX33" s="38"/>
      <c r="DY33" s="38"/>
      <c r="DZ33" s="223"/>
      <c r="EA33" s="84"/>
      <c r="EB33" s="103">
        <f t="shared" si="40"/>
        <v>8000</v>
      </c>
      <c r="EC33" s="104">
        <f t="shared" si="40"/>
        <v>0</v>
      </c>
      <c r="ED33" s="104">
        <f>EB33-EC33</f>
        <v>8000</v>
      </c>
      <c r="EE33" s="89" t="s">
        <v>240</v>
      </c>
      <c r="EF33" s="54">
        <v>2111</v>
      </c>
      <c r="EG33" s="129"/>
      <c r="EH33" s="130"/>
      <c r="EI33" s="84"/>
      <c r="EJ33" s="211">
        <f t="shared" si="22"/>
        <v>2111</v>
      </c>
      <c r="EK33" s="211" t="str">
        <f t="shared" si="23"/>
        <v>Materiales, útiles y equipos menores de tecnologías de la información y comunicaciones</v>
      </c>
      <c r="EL33" s="211">
        <f t="shared" si="24"/>
        <v>0</v>
      </c>
      <c r="EM33" s="211">
        <f t="shared" si="25"/>
        <v>2000</v>
      </c>
      <c r="EN33" s="211">
        <f t="shared" si="26"/>
        <v>1000</v>
      </c>
      <c r="EO33" s="211">
        <f t="shared" si="27"/>
        <v>3000</v>
      </c>
      <c r="EP33" s="211">
        <f t="shared" si="28"/>
        <v>2000</v>
      </c>
      <c r="EQ33" s="211">
        <f t="shared" si="29"/>
        <v>0</v>
      </c>
      <c r="ER33" s="211">
        <f t="shared" si="30"/>
        <v>0</v>
      </c>
      <c r="ES33" s="211">
        <f t="shared" si="31"/>
        <v>0</v>
      </c>
      <c r="ET33" s="211">
        <f t="shared" si="32"/>
        <v>0</v>
      </c>
      <c r="EU33" s="211">
        <f t="shared" si="33"/>
        <v>0</v>
      </c>
      <c r="EV33" s="211">
        <f t="shared" si="34"/>
        <v>0</v>
      </c>
      <c r="EW33" s="211">
        <f t="shared" si="35"/>
        <v>0</v>
      </c>
      <c r="EX33" s="211">
        <f t="shared" si="36"/>
        <v>8000</v>
      </c>
    </row>
    <row r="34" spans="2:154" ht="17.25" thickBot="1">
      <c r="B34" s="351"/>
      <c r="C34" s="358"/>
      <c r="D34" s="375"/>
      <c r="E34" s="376"/>
      <c r="F34" s="376"/>
      <c r="G34" s="376"/>
      <c r="H34" s="481"/>
      <c r="I34" s="481"/>
      <c r="J34" s="58"/>
      <c r="K34" s="59"/>
      <c r="L34" s="60"/>
      <c r="M34" s="61"/>
      <c r="N34" s="62"/>
      <c r="O34" s="62"/>
      <c r="P34" s="62"/>
      <c r="Q34" s="61"/>
      <c r="R34" s="61"/>
      <c r="S34" s="61"/>
      <c r="T34" s="91"/>
      <c r="U34" s="92"/>
      <c r="V34" s="60"/>
      <c r="W34" s="61"/>
      <c r="X34" s="62"/>
      <c r="Y34" s="62"/>
      <c r="Z34" s="62"/>
      <c r="AA34" s="61"/>
      <c r="AB34" s="61"/>
      <c r="AC34" s="61"/>
      <c r="AD34" s="91"/>
      <c r="AE34" s="92"/>
      <c r="AF34" s="60"/>
      <c r="AG34" s="61"/>
      <c r="AH34" s="62"/>
      <c r="AI34" s="62"/>
      <c r="AJ34" s="62"/>
      <c r="AK34" s="61"/>
      <c r="AL34" s="61"/>
      <c r="AM34" s="61"/>
      <c r="AN34" s="91"/>
      <c r="AO34" s="92"/>
      <c r="AP34" s="60"/>
      <c r="AQ34" s="61"/>
      <c r="AR34" s="62"/>
      <c r="AS34" s="62"/>
      <c r="AT34" s="62"/>
      <c r="AU34" s="61"/>
      <c r="AV34" s="61"/>
      <c r="AW34" s="61"/>
      <c r="AX34" s="91"/>
      <c r="AY34" s="92"/>
      <c r="AZ34" s="60"/>
      <c r="BA34" s="61"/>
      <c r="BB34" s="62"/>
      <c r="BC34" s="62"/>
      <c r="BD34" s="62"/>
      <c r="BE34" s="61"/>
      <c r="BF34" s="61"/>
      <c r="BG34" s="61"/>
      <c r="BH34" s="91"/>
      <c r="BI34" s="92"/>
      <c r="BJ34" s="60"/>
      <c r="BK34" s="61"/>
      <c r="BL34" s="62"/>
      <c r="BM34" s="62"/>
      <c r="BN34" s="62"/>
      <c r="BO34" s="61"/>
      <c r="BP34" s="61"/>
      <c r="BQ34" s="61"/>
      <c r="BR34" s="91"/>
      <c r="BS34" s="92"/>
      <c r="BT34" s="60"/>
      <c r="BU34" s="61"/>
      <c r="BV34" s="62"/>
      <c r="BW34" s="62"/>
      <c r="BX34" s="62"/>
      <c r="BY34" s="61"/>
      <c r="BZ34" s="61"/>
      <c r="CA34" s="61"/>
      <c r="CB34" s="91"/>
      <c r="CC34" s="92"/>
      <c r="CD34" s="60"/>
      <c r="CE34" s="61"/>
      <c r="CF34" s="62"/>
      <c r="CG34" s="62"/>
      <c r="CH34" s="62"/>
      <c r="CI34" s="61"/>
      <c r="CJ34" s="61"/>
      <c r="CK34" s="61"/>
      <c r="CL34" s="91"/>
      <c r="CM34" s="92"/>
      <c r="CN34" s="60"/>
      <c r="CO34" s="61"/>
      <c r="CP34" s="62"/>
      <c r="CQ34" s="62"/>
      <c r="CR34" s="62"/>
      <c r="CS34" s="61"/>
      <c r="CT34" s="61"/>
      <c r="CU34" s="61"/>
      <c r="CV34" s="91"/>
      <c r="CW34" s="92"/>
      <c r="CX34" s="60"/>
      <c r="CY34" s="61"/>
      <c r="CZ34" s="62"/>
      <c r="DA34" s="62"/>
      <c r="DB34" s="62"/>
      <c r="DC34" s="61"/>
      <c r="DD34" s="61"/>
      <c r="DE34" s="61"/>
      <c r="DF34" s="91"/>
      <c r="DG34" s="92"/>
      <c r="DH34" s="60"/>
      <c r="DI34" s="61"/>
      <c r="DJ34" s="62"/>
      <c r="DK34" s="62"/>
      <c r="DL34" s="62"/>
      <c r="DM34" s="61"/>
      <c r="DN34" s="61"/>
      <c r="DO34" s="61"/>
      <c r="DP34" s="91"/>
      <c r="DQ34" s="92"/>
      <c r="DR34" s="60"/>
      <c r="DS34" s="61"/>
      <c r="DT34" s="62"/>
      <c r="DU34" s="62"/>
      <c r="DV34" s="62"/>
      <c r="DW34" s="61"/>
      <c r="DX34" s="61"/>
      <c r="DY34" s="61"/>
      <c r="DZ34" s="91"/>
      <c r="EA34" s="92"/>
      <c r="EB34" s="113">
        <f t="shared" si="40"/>
        <v>0</v>
      </c>
      <c r="EC34" s="114">
        <f t="shared" si="40"/>
        <v>0</v>
      </c>
      <c r="ED34" s="114">
        <f>EB34-EC34</f>
        <v>0</v>
      </c>
      <c r="EE34" s="61"/>
      <c r="EF34" s="61"/>
      <c r="EG34" s="137"/>
      <c r="EH34" s="138"/>
      <c r="EI34" s="92"/>
      <c r="EJ34" s="211">
        <f t="shared" si="22"/>
        <v>0</v>
      </c>
      <c r="EK34" s="211">
        <f t="shared" si="23"/>
        <v>0</v>
      </c>
      <c r="EL34" s="211">
        <f t="shared" si="24"/>
        <v>0</v>
      </c>
      <c r="EM34" s="211">
        <f t="shared" si="25"/>
        <v>0</v>
      </c>
      <c r="EN34" s="211">
        <f t="shared" si="26"/>
        <v>0</v>
      </c>
      <c r="EO34" s="211">
        <f t="shared" si="27"/>
        <v>0</v>
      </c>
      <c r="EP34" s="211">
        <f t="shared" si="28"/>
        <v>0</v>
      </c>
      <c r="EQ34" s="211">
        <f t="shared" si="29"/>
        <v>0</v>
      </c>
      <c r="ER34" s="211">
        <f t="shared" si="30"/>
        <v>0</v>
      </c>
      <c r="ES34" s="211">
        <f t="shared" si="31"/>
        <v>0</v>
      </c>
      <c r="ET34" s="211">
        <f t="shared" si="32"/>
        <v>0</v>
      </c>
      <c r="EU34" s="211">
        <f t="shared" si="33"/>
        <v>0</v>
      </c>
      <c r="EV34" s="211">
        <f t="shared" si="34"/>
        <v>0</v>
      </c>
      <c r="EW34" s="211">
        <f t="shared" si="35"/>
        <v>0</v>
      </c>
      <c r="EX34" s="211">
        <f t="shared" si="36"/>
        <v>0</v>
      </c>
    </row>
    <row r="35" spans="2:154" ht="30.75" customHeight="1" thickTop="1" thickBot="1">
      <c r="AX35" s="225">
        <f xml:space="preserve"> 12/12*100%</f>
        <v>1</v>
      </c>
      <c r="AY35" s="226"/>
      <c r="AZ35" s="226"/>
      <c r="CL35" s="225">
        <f xml:space="preserve"> 0/6*100%</f>
        <v>0</v>
      </c>
      <c r="CM35" s="226"/>
      <c r="CN35" s="226"/>
    </row>
    <row r="36" spans="2:154" ht="30" customHeight="1" thickBot="1">
      <c r="B36" s="13"/>
      <c r="C36" s="14"/>
      <c r="D36" s="377" t="s">
        <v>143</v>
      </c>
      <c r="E36" s="377"/>
      <c r="F36" s="377"/>
      <c r="G36" s="377"/>
      <c r="H36" s="15"/>
      <c r="I36" s="15"/>
      <c r="J36" s="14"/>
      <c r="K36" s="14"/>
      <c r="L36" s="14"/>
      <c r="M36" s="14"/>
      <c r="N36" s="63">
        <f>SUM(N18:N34)</f>
        <v>0</v>
      </c>
      <c r="O36" s="63">
        <f>SUM(O18:O34)</f>
        <v>0</v>
      </c>
      <c r="P36" s="64"/>
      <c r="Q36" s="14"/>
      <c r="R36" s="14"/>
      <c r="S36" s="14"/>
      <c r="T36" s="14"/>
      <c r="U36" s="14"/>
      <c r="V36" s="14"/>
      <c r="W36" s="14"/>
      <c r="X36" s="63">
        <f>SUM(X18:X34)</f>
        <v>11000</v>
      </c>
      <c r="Y36" s="63">
        <f>SUM(Y18:Y34)</f>
        <v>0</v>
      </c>
      <c r="Z36" s="64"/>
      <c r="AA36" s="14"/>
      <c r="AB36" s="14"/>
      <c r="AC36" s="14"/>
      <c r="AD36" s="14"/>
      <c r="AE36" s="14"/>
      <c r="AF36" s="14"/>
      <c r="AG36" s="14"/>
      <c r="AH36" s="63">
        <f>SUM(AH18:AH34)</f>
        <v>16000</v>
      </c>
      <c r="AI36" s="63">
        <f>SUM(AI18:AI34)</f>
        <v>0</v>
      </c>
      <c r="AJ36" s="64"/>
      <c r="AK36" s="14"/>
      <c r="AL36" s="14"/>
      <c r="AM36" s="14"/>
      <c r="AN36" s="14"/>
      <c r="AO36" s="14"/>
      <c r="AP36" s="14"/>
      <c r="AQ36" s="14"/>
      <c r="AR36" s="63">
        <f>SUM(AR18:AR34)</f>
        <v>13000</v>
      </c>
      <c r="AS36" s="63">
        <f>SUM(AS18:AS34)</f>
        <v>0</v>
      </c>
      <c r="AT36" s="64"/>
      <c r="AU36" s="14"/>
      <c r="AV36" s="14"/>
      <c r="AW36" s="14"/>
      <c r="AX36" s="227" t="s">
        <v>308</v>
      </c>
      <c r="AY36" s="276" t="s">
        <v>309</v>
      </c>
      <c r="AZ36" s="276"/>
      <c r="BA36" s="14"/>
      <c r="BB36" s="63">
        <f>SUM(BB18:BB34)</f>
        <v>11000</v>
      </c>
      <c r="BC36" s="63">
        <f>SUM(BC18:BC34)</f>
        <v>0</v>
      </c>
      <c r="BD36" s="64"/>
      <c r="BE36" s="14"/>
      <c r="BF36" s="14"/>
      <c r="BG36" s="14"/>
      <c r="BH36" s="14"/>
      <c r="BI36" s="14"/>
      <c r="BJ36" s="14"/>
      <c r="BK36" s="14"/>
      <c r="BL36" s="63">
        <f>SUM(BL18:BL34)</f>
        <v>16000</v>
      </c>
      <c r="BM36" s="63">
        <f>SUM(BM18:BM34)</f>
        <v>0</v>
      </c>
      <c r="BN36" s="64"/>
      <c r="BO36" s="14"/>
      <c r="BP36" s="14"/>
      <c r="BQ36" s="14"/>
      <c r="BR36" s="14"/>
      <c r="BS36" s="14"/>
      <c r="BT36" s="14"/>
      <c r="BU36" s="14"/>
      <c r="BV36" s="63">
        <f>SUM(BV18:BV34)</f>
        <v>9000</v>
      </c>
      <c r="BW36" s="63">
        <f>SUM(BW18:BW34)</f>
        <v>0</v>
      </c>
      <c r="BX36" s="64"/>
      <c r="BY36" s="14"/>
      <c r="BZ36" s="14"/>
      <c r="CA36" s="14"/>
      <c r="CB36" s="14"/>
      <c r="CC36" s="14"/>
      <c r="CD36" s="14"/>
      <c r="CE36" s="14"/>
      <c r="CF36" s="63">
        <f>SUM(CF18:CF34)</f>
        <v>15000</v>
      </c>
      <c r="CG36" s="63">
        <f>SUM(CG18:CG34)</f>
        <v>0</v>
      </c>
      <c r="CH36" s="64"/>
      <c r="CI36" s="14"/>
      <c r="CJ36" s="14"/>
      <c r="CK36" s="14"/>
      <c r="CL36" s="227" t="s">
        <v>308</v>
      </c>
      <c r="CM36" s="276" t="s">
        <v>309</v>
      </c>
      <c r="CN36" s="276"/>
      <c r="CO36" s="14"/>
      <c r="CP36" s="63">
        <f>SUM(CP18:CP34)</f>
        <v>9000</v>
      </c>
      <c r="CQ36" s="63">
        <f>SUM(CQ18:CQ34)</f>
        <v>0</v>
      </c>
      <c r="CR36" s="64"/>
      <c r="CS36" s="14"/>
      <c r="CT36" s="14"/>
      <c r="CU36" s="14"/>
      <c r="CV36" s="14"/>
      <c r="CW36" s="14"/>
      <c r="CX36" s="14"/>
      <c r="CY36" s="14"/>
      <c r="CZ36" s="63">
        <f>SUM(CZ18:CZ34)</f>
        <v>9000</v>
      </c>
      <c r="DA36" s="63">
        <f>SUM(DA18:DA34)</f>
        <v>0</v>
      </c>
      <c r="DB36" s="64"/>
      <c r="DC36" s="14"/>
      <c r="DD36" s="14"/>
      <c r="DE36" s="14"/>
      <c r="DF36" s="14"/>
      <c r="DG36" s="14"/>
      <c r="DH36" s="14"/>
      <c r="DI36" s="14"/>
      <c r="DJ36" s="63">
        <f>SUM(DJ18:DJ34)</f>
        <v>21000</v>
      </c>
      <c r="DK36" s="63">
        <f>SUM(DK18:DK34)</f>
        <v>0</v>
      </c>
      <c r="DL36" s="64"/>
      <c r="DM36" s="14"/>
      <c r="DN36" s="14"/>
      <c r="DO36" s="14"/>
      <c r="DP36" s="14"/>
      <c r="DQ36" s="14"/>
      <c r="DR36" s="14"/>
      <c r="DS36" s="14"/>
      <c r="DT36" s="63">
        <f>SUM(DT18:DT34)</f>
        <v>9000</v>
      </c>
      <c r="DU36" s="63">
        <f>SUM(DU18:DU34)</f>
        <v>0</v>
      </c>
      <c r="DV36" s="64"/>
      <c r="DW36" s="14"/>
      <c r="DX36" s="14"/>
      <c r="DY36" s="14"/>
      <c r="DZ36" s="115">
        <f>N36+X36+AH36+AR36+BB36+BL36+BV36+CF36+CP36+CZ36+DJ36+DT36</f>
        <v>139000</v>
      </c>
      <c r="EA36" s="14"/>
      <c r="EB36" s="63">
        <f>SUM(EB18:EB35)</f>
        <v>139000</v>
      </c>
      <c r="EC36" s="63">
        <f>SUM(EC18:EC35)</f>
        <v>0</v>
      </c>
      <c r="ED36" s="63">
        <f>SUM(ED18:ED34)</f>
        <v>139000</v>
      </c>
      <c r="EE36" s="14"/>
      <c r="EF36" s="14"/>
      <c r="EG36" s="14"/>
      <c r="EH36" s="14"/>
      <c r="EI36" s="139"/>
    </row>
    <row r="38" spans="2:154" ht="22.5" customHeight="1">
      <c r="B38" s="16" t="s">
        <v>144</v>
      </c>
      <c r="C38" s="16"/>
      <c r="D38" s="17"/>
      <c r="E38" s="17"/>
      <c r="F38" s="17"/>
      <c r="G38" s="17"/>
      <c r="H38" s="17"/>
      <c r="I38" s="17"/>
      <c r="J38" s="17"/>
      <c r="K38" s="17"/>
      <c r="L38" s="17"/>
      <c r="M38" s="17"/>
      <c r="N38" s="65"/>
      <c r="O38" s="65"/>
      <c r="P38" s="65"/>
      <c r="Q38" s="93"/>
      <c r="R38" s="93"/>
      <c r="S38" s="93"/>
      <c r="T38" s="94"/>
      <c r="U38" s="94"/>
      <c r="V38" s="94"/>
      <c r="W38" s="95"/>
      <c r="X38" s="96"/>
      <c r="Y38" s="96"/>
      <c r="Z38" s="96"/>
      <c r="AA38" s="99"/>
      <c r="AB38" s="99"/>
      <c r="AC38" s="99"/>
      <c r="AD38" s="95"/>
      <c r="AE38" s="95"/>
      <c r="AF38" s="95"/>
      <c r="AG38" s="95"/>
      <c r="AH38" s="96"/>
      <c r="AI38" s="96"/>
      <c r="AJ38" s="96"/>
      <c r="AK38" s="95"/>
      <c r="AL38" s="95"/>
      <c r="AM38" s="95"/>
      <c r="AN38" s="95"/>
      <c r="AO38" s="95"/>
      <c r="AP38" s="95"/>
      <c r="AQ38" s="95"/>
      <c r="AR38" s="96"/>
      <c r="AS38" s="96"/>
      <c r="AT38" s="96"/>
      <c r="AU38" s="99"/>
      <c r="AV38" s="99"/>
      <c r="AW38" s="99"/>
      <c r="AX38" s="95"/>
      <c r="AY38" s="95"/>
      <c r="AZ38" s="95"/>
      <c r="BA38" s="95"/>
      <c r="BB38" s="96"/>
      <c r="BC38" s="96"/>
      <c r="BD38" s="96"/>
      <c r="BE38" s="99"/>
      <c r="BF38" s="99"/>
      <c r="BG38" s="99"/>
      <c r="BH38" s="95"/>
      <c r="BI38" s="95"/>
      <c r="BJ38" s="95"/>
      <c r="BK38" s="95"/>
      <c r="BL38" s="96"/>
      <c r="BM38" s="96"/>
      <c r="BN38" s="96"/>
      <c r="BO38" s="99"/>
      <c r="BP38" s="99"/>
      <c r="BQ38" s="99"/>
      <c r="BR38" s="95"/>
      <c r="BS38" s="95"/>
      <c r="BT38" s="99"/>
      <c r="BU38" s="99"/>
      <c r="BV38" s="95"/>
      <c r="BW38" s="95"/>
      <c r="BX38" s="95"/>
      <c r="BY38" s="95"/>
      <c r="BZ38" s="95"/>
      <c r="CA38" s="95"/>
      <c r="CB38" s="95"/>
      <c r="CC38" s="96"/>
      <c r="CD38" s="99"/>
      <c r="CE38" s="99"/>
      <c r="CF38" s="95"/>
      <c r="CG38" s="95"/>
      <c r="CH38" s="95"/>
      <c r="CI38" s="95"/>
      <c r="CJ38" s="95"/>
      <c r="CK38" s="95"/>
      <c r="CL38" s="95"/>
      <c r="CM38" s="96"/>
      <c r="CN38" s="99"/>
      <c r="CO38" s="99"/>
      <c r="CP38" s="95"/>
      <c r="CQ38" s="95"/>
      <c r="CR38" s="95"/>
      <c r="CS38" s="95"/>
      <c r="CT38" s="95"/>
      <c r="CU38" s="95"/>
      <c r="CV38" s="95"/>
      <c r="CW38" s="96"/>
      <c r="CX38" s="99"/>
      <c r="CY38" s="99"/>
      <c r="CZ38" s="95"/>
      <c r="DA38" s="95"/>
      <c r="DB38" s="95"/>
      <c r="DC38" s="95"/>
      <c r="DD38" s="95"/>
      <c r="DE38" s="95"/>
      <c r="DF38" s="95"/>
      <c r="DG38" s="96"/>
      <c r="DH38" s="99"/>
      <c r="DI38" s="99"/>
      <c r="DJ38" s="95"/>
      <c r="DK38" s="95"/>
      <c r="DL38" s="95"/>
      <c r="DM38" s="95"/>
      <c r="DN38" s="95"/>
      <c r="DO38" s="95"/>
      <c r="DP38" s="95"/>
      <c r="DQ38" s="96"/>
      <c r="DR38" s="99"/>
      <c r="DS38" s="99"/>
      <c r="DT38" s="95"/>
      <c r="DU38" s="95"/>
      <c r="DV38" s="95"/>
      <c r="DW38" s="95"/>
      <c r="DX38" s="95"/>
      <c r="DY38" s="95"/>
      <c r="DZ38" s="95"/>
    </row>
    <row r="40" spans="2:154">
      <c r="B40" s="18"/>
      <c r="C40" s="19"/>
      <c r="D40" s="19"/>
      <c r="E40" s="19"/>
      <c r="F40" s="19"/>
      <c r="G40" s="19"/>
      <c r="H40" s="19"/>
      <c r="I40" s="19"/>
      <c r="J40" s="19"/>
      <c r="K40" s="66"/>
      <c r="L40" s="66"/>
      <c r="M40" s="67"/>
      <c r="N40" s="67"/>
      <c r="O40" s="67"/>
      <c r="P40" s="67"/>
      <c r="Q40" s="67"/>
      <c r="R40" s="67"/>
      <c r="S40" s="67"/>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40"/>
    </row>
    <row r="41" spans="2:154" ht="27" customHeight="1">
      <c r="B41" s="378" t="s">
        <v>49</v>
      </c>
      <c r="C41" s="379"/>
      <c r="D41" s="379"/>
      <c r="E41" s="379"/>
      <c r="F41" s="379"/>
      <c r="G41" s="379" t="s">
        <v>50</v>
      </c>
      <c r="H41" s="379"/>
      <c r="I41" s="379"/>
      <c r="J41" s="379"/>
      <c r="K41" s="379"/>
      <c r="L41" s="68" t="s">
        <v>145</v>
      </c>
      <c r="M41" s="69"/>
      <c r="N41" s="70"/>
      <c r="O41" s="70"/>
      <c r="P41" s="70"/>
      <c r="Q41" s="97"/>
      <c r="R41" s="97"/>
      <c r="S41" s="97"/>
      <c r="T41" s="97"/>
      <c r="U41" s="97"/>
      <c r="V41" s="69"/>
      <c r="W41" s="70"/>
      <c r="X41" s="69"/>
      <c r="Y41" s="69"/>
      <c r="Z41" s="69"/>
      <c r="AA41" s="97"/>
      <c r="AB41" s="97"/>
      <c r="AC41" s="97"/>
      <c r="AD41" s="97"/>
      <c r="AE41" s="97"/>
      <c r="AF41" s="70"/>
      <c r="AG41" s="69"/>
      <c r="AH41" s="69"/>
      <c r="AI41" s="69"/>
      <c r="AJ41" s="69"/>
      <c r="AK41" s="97"/>
      <c r="AL41" s="97"/>
      <c r="AM41" s="97"/>
      <c r="AN41" s="97"/>
      <c r="AO41" s="97"/>
      <c r="AP41" s="69"/>
      <c r="AQ41" s="69"/>
      <c r="AR41" s="69"/>
      <c r="AS41" s="69"/>
      <c r="AT41" s="69"/>
      <c r="AU41" s="97"/>
      <c r="AV41" s="97"/>
      <c r="AW41" s="97"/>
      <c r="AX41" s="97"/>
      <c r="AY41" s="97"/>
      <c r="AZ41" s="69"/>
      <c r="BA41" s="69"/>
      <c r="BB41" s="69"/>
      <c r="BC41" s="69"/>
      <c r="BD41" s="69"/>
      <c r="BE41" s="97"/>
      <c r="BF41" s="97"/>
      <c r="BG41" s="97"/>
      <c r="BH41" s="97"/>
      <c r="BI41" s="97"/>
      <c r="BJ41" s="69"/>
      <c r="BK41" s="69"/>
      <c r="BL41" s="69"/>
      <c r="BM41" s="69"/>
      <c r="BN41" s="69"/>
      <c r="BO41" s="97"/>
      <c r="BP41" s="97"/>
      <c r="BQ41" s="97"/>
      <c r="BR41" s="97"/>
      <c r="BS41" s="97"/>
      <c r="BT41" s="69"/>
      <c r="BU41" s="69"/>
      <c r="BV41" s="69"/>
      <c r="BW41" s="69"/>
      <c r="BX41" s="69"/>
      <c r="BY41" s="97"/>
      <c r="BZ41" s="97"/>
      <c r="CA41" s="97"/>
      <c r="CB41" s="97"/>
      <c r="CC41" s="97"/>
      <c r="CD41" s="69"/>
      <c r="CE41" s="69"/>
      <c r="CF41" s="69"/>
      <c r="CG41" s="69"/>
      <c r="CH41" s="69"/>
      <c r="CI41" s="97"/>
      <c r="CJ41" s="97"/>
      <c r="CK41" s="97"/>
      <c r="CL41" s="97"/>
      <c r="CM41" s="97"/>
      <c r="CN41" s="69"/>
      <c r="CO41" s="69"/>
      <c r="CP41" s="69"/>
      <c r="CQ41" s="69"/>
      <c r="CR41" s="69"/>
      <c r="CS41" s="97"/>
      <c r="CT41" s="97"/>
      <c r="CU41" s="97"/>
      <c r="CV41" s="97"/>
      <c r="CW41" s="97"/>
      <c r="CX41" s="69"/>
      <c r="CY41" s="69"/>
      <c r="CZ41" s="69"/>
      <c r="DA41" s="69"/>
      <c r="DB41" s="69"/>
      <c r="DC41" s="97"/>
      <c r="DD41" s="97"/>
      <c r="DE41" s="97"/>
      <c r="DF41" s="97"/>
      <c r="DG41" s="97"/>
      <c r="DH41" s="69"/>
      <c r="DI41" s="69"/>
      <c r="DJ41" s="69"/>
      <c r="DK41" s="69"/>
      <c r="DL41" s="69"/>
      <c r="DM41" s="97"/>
      <c r="DN41" s="97"/>
      <c r="DO41" s="97"/>
      <c r="DP41" s="97"/>
      <c r="DQ41" s="97"/>
      <c r="DR41" s="69"/>
      <c r="DS41" s="69"/>
      <c r="DT41" s="69"/>
      <c r="DU41" s="69"/>
      <c r="DV41" s="69"/>
      <c r="DW41" s="97"/>
      <c r="DX41" s="97"/>
      <c r="DY41" s="97"/>
      <c r="DZ41" s="97"/>
      <c r="EA41" s="97"/>
      <c r="EB41" s="69"/>
      <c r="EC41" s="69"/>
      <c r="ED41" s="69"/>
      <c r="EE41" s="69"/>
      <c r="EF41" s="69"/>
      <c r="EG41" s="69"/>
      <c r="EH41" s="69"/>
      <c r="EI41" s="141"/>
    </row>
    <row r="42" spans="2:154">
      <c r="B42" s="20"/>
      <c r="C42" s="454" t="s">
        <v>51</v>
      </c>
      <c r="D42" s="454"/>
      <c r="E42" s="454"/>
      <c r="H42" s="454" t="s">
        <v>52</v>
      </c>
      <c r="I42" s="454"/>
      <c r="J42" s="68"/>
      <c r="K42" s="68"/>
      <c r="L42" s="68"/>
      <c r="M42" s="71"/>
      <c r="N42" s="72"/>
      <c r="O42" s="72"/>
      <c r="P42" s="72"/>
      <c r="Q42" s="341"/>
      <c r="R42" s="341"/>
      <c r="S42" s="341"/>
      <c r="T42" s="341"/>
      <c r="U42" s="341"/>
      <c r="V42" s="69"/>
      <c r="W42" s="69"/>
      <c r="X42" s="69"/>
      <c r="Y42" s="69"/>
      <c r="Z42" s="69"/>
      <c r="AA42" s="341"/>
      <c r="AB42" s="341"/>
      <c r="AC42" s="341"/>
      <c r="AD42" s="341"/>
      <c r="AE42" s="341"/>
      <c r="AF42" s="69"/>
      <c r="AG42" s="69"/>
      <c r="AH42" s="69"/>
      <c r="AI42" s="69"/>
      <c r="AJ42" s="69"/>
      <c r="AK42" s="341"/>
      <c r="AL42" s="341"/>
      <c r="AM42" s="341"/>
      <c r="AN42" s="341"/>
      <c r="AO42" s="341"/>
      <c r="AP42" s="69"/>
      <c r="AQ42" s="69"/>
      <c r="AR42" s="69"/>
      <c r="AS42" s="69"/>
      <c r="AT42" s="69"/>
      <c r="AU42" s="341"/>
      <c r="AV42" s="341"/>
      <c r="AW42" s="341"/>
      <c r="AX42" s="341"/>
      <c r="AY42" s="341"/>
      <c r="AZ42" s="69"/>
      <c r="BA42" s="69"/>
      <c r="BB42" s="69"/>
      <c r="BC42" s="69"/>
      <c r="BD42" s="69"/>
      <c r="BE42" s="341"/>
      <c r="BF42" s="341"/>
      <c r="BG42" s="341"/>
      <c r="BH42" s="341"/>
      <c r="BI42" s="341"/>
      <c r="BJ42" s="69"/>
      <c r="BK42" s="69"/>
      <c r="BL42" s="69"/>
      <c r="BM42" s="69"/>
      <c r="BN42" s="69"/>
      <c r="BO42" s="341"/>
      <c r="BP42" s="341"/>
      <c r="BQ42" s="341"/>
      <c r="BR42" s="341"/>
      <c r="BS42" s="341"/>
      <c r="BT42" s="69"/>
      <c r="BU42" s="69"/>
      <c r="BV42" s="69"/>
      <c r="BW42" s="69"/>
      <c r="BX42" s="69"/>
      <c r="BY42" s="341"/>
      <c r="BZ42" s="341"/>
      <c r="CA42" s="341"/>
      <c r="CB42" s="341"/>
      <c r="CC42" s="341"/>
      <c r="CD42" s="69"/>
      <c r="CE42" s="69"/>
      <c r="CF42" s="69"/>
      <c r="CG42" s="69"/>
      <c r="CH42" s="69"/>
      <c r="CI42" s="341"/>
      <c r="CJ42" s="341"/>
      <c r="CK42" s="341"/>
      <c r="CL42" s="341"/>
      <c r="CM42" s="341"/>
      <c r="CN42" s="69"/>
      <c r="CO42" s="69"/>
      <c r="CP42" s="69"/>
      <c r="CQ42" s="69"/>
      <c r="CR42" s="69"/>
      <c r="CS42" s="341"/>
      <c r="CT42" s="341"/>
      <c r="CU42" s="341"/>
      <c r="CV42" s="341"/>
      <c r="CW42" s="341"/>
      <c r="CX42" s="69"/>
      <c r="CY42" s="69"/>
      <c r="CZ42" s="69"/>
      <c r="DA42" s="69"/>
      <c r="DB42" s="69"/>
      <c r="DC42" s="341"/>
      <c r="DD42" s="341"/>
      <c r="DE42" s="341"/>
      <c r="DF42" s="341"/>
      <c r="DG42" s="341"/>
      <c r="DH42" s="69"/>
      <c r="DI42" s="69"/>
      <c r="DJ42" s="69"/>
      <c r="DK42" s="69"/>
      <c r="DL42" s="69"/>
      <c r="DM42" s="341"/>
      <c r="DN42" s="341"/>
      <c r="DO42" s="341"/>
      <c r="DP42" s="341"/>
      <c r="DQ42" s="341"/>
      <c r="DR42" s="69"/>
      <c r="DS42" s="69"/>
      <c r="DT42" s="69"/>
      <c r="DU42" s="69"/>
      <c r="DV42" s="69"/>
      <c r="DW42" s="341"/>
      <c r="DX42" s="341"/>
      <c r="DY42" s="341"/>
      <c r="DZ42" s="341"/>
      <c r="EA42" s="341"/>
      <c r="EB42" s="69"/>
      <c r="EC42" s="69"/>
      <c r="ED42" s="69"/>
      <c r="EE42" s="69"/>
      <c r="EF42" s="69"/>
      <c r="EG42" s="69"/>
      <c r="EH42" s="69"/>
      <c r="EI42" s="141"/>
    </row>
    <row r="43" spans="2:154">
      <c r="B43" s="20"/>
      <c r="C43" s="454"/>
      <c r="D43" s="454"/>
      <c r="E43" s="454"/>
      <c r="F43" s="21"/>
      <c r="G43" s="22"/>
      <c r="H43" s="454"/>
      <c r="I43" s="454"/>
      <c r="J43" s="69"/>
      <c r="K43" s="73"/>
      <c r="L43" s="73"/>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141"/>
    </row>
    <row r="44" spans="2:154" ht="27" customHeight="1">
      <c r="B44" s="342"/>
      <c r="C44" s="343"/>
      <c r="D44" s="343"/>
      <c r="E44" s="343"/>
      <c r="F44" s="343"/>
      <c r="G44" s="343"/>
      <c r="H44" s="343"/>
      <c r="I44" s="343"/>
      <c r="J44" s="343"/>
      <c r="K44" s="343"/>
      <c r="L44" s="68" t="s">
        <v>146</v>
      </c>
      <c r="M44" s="69"/>
      <c r="N44" s="70"/>
      <c r="O44" s="70"/>
      <c r="P44" s="70"/>
      <c r="Q44" s="97"/>
      <c r="R44" s="97"/>
      <c r="S44" s="97"/>
      <c r="T44" s="97"/>
      <c r="U44" s="97"/>
      <c r="V44" s="69"/>
      <c r="W44" s="70"/>
      <c r="X44" s="69"/>
      <c r="Y44" s="69"/>
      <c r="Z44" s="69"/>
      <c r="AA44" s="97"/>
      <c r="AB44" s="97"/>
      <c r="AC44" s="97"/>
      <c r="AD44" s="97"/>
      <c r="AE44" s="97"/>
      <c r="AF44" s="70"/>
      <c r="AG44" s="69"/>
      <c r="AH44" s="69"/>
      <c r="AI44" s="69"/>
      <c r="AJ44" s="69"/>
      <c r="AK44" s="97"/>
      <c r="AL44" s="97"/>
      <c r="AM44" s="97"/>
      <c r="AN44" s="97"/>
      <c r="AO44" s="97"/>
      <c r="AP44" s="69"/>
      <c r="AQ44" s="69"/>
      <c r="AR44" s="69"/>
      <c r="AS44" s="69"/>
      <c r="AT44" s="69"/>
      <c r="AU44" s="97"/>
      <c r="AV44" s="97"/>
      <c r="AW44" s="97"/>
      <c r="AX44" s="97"/>
      <c r="AY44" s="97"/>
      <c r="AZ44" s="69"/>
      <c r="BA44" s="69"/>
      <c r="BB44" s="69"/>
      <c r="BC44" s="69"/>
      <c r="BD44" s="69"/>
      <c r="BE44" s="97"/>
      <c r="BF44" s="97"/>
      <c r="BG44" s="97"/>
      <c r="BH44" s="97"/>
      <c r="BI44" s="97"/>
      <c r="BJ44" s="69"/>
      <c r="BK44" s="69"/>
      <c r="BL44" s="69"/>
      <c r="BM44" s="69"/>
      <c r="BN44" s="69"/>
      <c r="BO44" s="97"/>
      <c r="BP44" s="97"/>
      <c r="BQ44" s="97"/>
      <c r="BR44" s="97"/>
      <c r="BS44" s="97"/>
      <c r="BT44" s="69"/>
      <c r="BU44" s="69"/>
      <c r="BV44" s="69"/>
      <c r="BW44" s="69"/>
      <c r="BX44" s="69"/>
      <c r="BY44" s="97"/>
      <c r="BZ44" s="97"/>
      <c r="CA44" s="97"/>
      <c r="CB44" s="97"/>
      <c r="CC44" s="97"/>
      <c r="CD44" s="69"/>
      <c r="CE44" s="69"/>
      <c r="CF44" s="69"/>
      <c r="CG44" s="69"/>
      <c r="CH44" s="69"/>
      <c r="CI44" s="97"/>
      <c r="CJ44" s="97"/>
      <c r="CK44" s="97"/>
      <c r="CL44" s="97"/>
      <c r="CM44" s="97"/>
      <c r="CN44" s="69"/>
      <c r="CO44" s="69"/>
      <c r="CP44" s="69"/>
      <c r="CQ44" s="69"/>
      <c r="CR44" s="69"/>
      <c r="CS44" s="97"/>
      <c r="CT44" s="97"/>
      <c r="CU44" s="97"/>
      <c r="CV44" s="97"/>
      <c r="CW44" s="97"/>
      <c r="CX44" s="69"/>
      <c r="CY44" s="69"/>
      <c r="CZ44" s="69"/>
      <c r="DA44" s="69"/>
      <c r="DB44" s="69"/>
      <c r="DC44" s="97"/>
      <c r="DD44" s="97"/>
      <c r="DE44" s="97"/>
      <c r="DF44" s="97"/>
      <c r="DG44" s="97"/>
      <c r="DH44" s="69"/>
      <c r="DI44" s="69"/>
      <c r="DJ44" s="69"/>
      <c r="DK44" s="69"/>
      <c r="DL44" s="69"/>
      <c r="DM44" s="97"/>
      <c r="DN44" s="97"/>
      <c r="DO44" s="97"/>
      <c r="DP44" s="97"/>
      <c r="DQ44" s="97"/>
      <c r="DR44" s="69"/>
      <c r="DS44" s="69"/>
      <c r="DT44" s="69"/>
      <c r="DU44" s="69"/>
      <c r="DV44" s="69"/>
      <c r="DW44" s="97"/>
      <c r="DX44" s="97"/>
      <c r="DY44" s="97"/>
      <c r="DZ44" s="97"/>
      <c r="EA44" s="97"/>
      <c r="EB44" s="69"/>
      <c r="EC44" s="69"/>
      <c r="ED44" s="69"/>
      <c r="EE44" s="69"/>
      <c r="EF44" s="69"/>
      <c r="EG44" s="69"/>
      <c r="EH44" s="69"/>
      <c r="EI44" s="141"/>
    </row>
    <row r="45" spans="2:154" ht="34.5" customHeight="1">
      <c r="B45" s="344"/>
      <c r="C45" s="345"/>
      <c r="D45" s="345"/>
      <c r="E45" s="345"/>
      <c r="F45" s="345"/>
      <c r="G45" s="345"/>
      <c r="H45" s="345"/>
      <c r="I45" s="345"/>
      <c r="J45" s="345"/>
      <c r="K45" s="345"/>
      <c r="L45" s="74"/>
      <c r="M45" s="75"/>
      <c r="N45" s="75"/>
      <c r="O45" s="75"/>
      <c r="P45" s="75"/>
      <c r="Q45" s="346"/>
      <c r="R45" s="346"/>
      <c r="S45" s="346"/>
      <c r="T45" s="346"/>
      <c r="U45" s="346"/>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142"/>
    </row>
  </sheetData>
  <mergeCells count="208">
    <mergeCell ref="AD18:AD20"/>
    <mergeCell ref="AN26:AN28"/>
    <mergeCell ref="AX26:AX28"/>
    <mergeCell ref="CL26:CL28"/>
    <mergeCell ref="DZ26:DZ28"/>
    <mergeCell ref="T26:T28"/>
    <mergeCell ref="CV31:CV32"/>
    <mergeCell ref="CB31:CB32"/>
    <mergeCell ref="CL31:CL32"/>
    <mergeCell ref="DF31:DF32"/>
    <mergeCell ref="DP31:DP32"/>
    <mergeCell ref="DZ31:DZ32"/>
    <mergeCell ref="BR31:BR32"/>
    <mergeCell ref="CB22:CB24"/>
    <mergeCell ref="CL22:CL24"/>
    <mergeCell ref="BH31:BH32"/>
    <mergeCell ref="AX31:AX32"/>
    <mergeCell ref="AN31:AN32"/>
    <mergeCell ref="AD31:AD32"/>
    <mergeCell ref="AD22:AD24"/>
    <mergeCell ref="AN22:AN24"/>
    <mergeCell ref="AX22:AX24"/>
    <mergeCell ref="BH22:BH24"/>
    <mergeCell ref="BR22:BR24"/>
    <mergeCell ref="CU12:DC12"/>
    <mergeCell ref="DE12:DM12"/>
    <mergeCell ref="DO12:DW12"/>
    <mergeCell ref="DY12:EF12"/>
    <mergeCell ref="AM3:AU3"/>
    <mergeCell ref="AM4:AU4"/>
    <mergeCell ref="AM5:AU5"/>
    <mergeCell ref="AM6:AU6"/>
    <mergeCell ref="B7:U7"/>
    <mergeCell ref="B8:U8"/>
    <mergeCell ref="J12:U12"/>
    <mergeCell ref="V12:AE12"/>
    <mergeCell ref="AF12:AO12"/>
    <mergeCell ref="AP12:AY12"/>
    <mergeCell ref="EG12:EI12"/>
    <mergeCell ref="L13:S13"/>
    <mergeCell ref="X13:AC13"/>
    <mergeCell ref="J15:K15"/>
    <mergeCell ref="L15:U15"/>
    <mergeCell ref="V15:AE15"/>
    <mergeCell ref="AF15:AO15"/>
    <mergeCell ref="AP15:AY15"/>
    <mergeCell ref="AZ15:BI15"/>
    <mergeCell ref="BJ15:BS15"/>
    <mergeCell ref="BT15:CC15"/>
    <mergeCell ref="CD15:CM15"/>
    <mergeCell ref="CN15:CW15"/>
    <mergeCell ref="CX15:DG15"/>
    <mergeCell ref="DH15:DQ15"/>
    <mergeCell ref="DR15:EA15"/>
    <mergeCell ref="EB15:ED15"/>
    <mergeCell ref="EE15:EF15"/>
    <mergeCell ref="EH15:EI15"/>
    <mergeCell ref="AZ12:BI12"/>
    <mergeCell ref="BJ12:BS12"/>
    <mergeCell ref="BT12:BY12"/>
    <mergeCell ref="CA12:CI12"/>
    <mergeCell ref="CK12:CS12"/>
    <mergeCell ref="N16:P16"/>
    <mergeCell ref="Q16:S16"/>
    <mergeCell ref="X16:Z16"/>
    <mergeCell ref="AA16:AC16"/>
    <mergeCell ref="AH16:AJ16"/>
    <mergeCell ref="AK16:AM16"/>
    <mergeCell ref="AR16:AT16"/>
    <mergeCell ref="AU16:AW16"/>
    <mergeCell ref="BB16:BD16"/>
    <mergeCell ref="AO16:AO17"/>
    <mergeCell ref="AP16:AP17"/>
    <mergeCell ref="AQ16:AQ17"/>
    <mergeCell ref="AX16:AX17"/>
    <mergeCell ref="AY16:AY17"/>
    <mergeCell ref="AZ16:AZ17"/>
    <mergeCell ref="BA16:BA17"/>
    <mergeCell ref="DT16:DV16"/>
    <mergeCell ref="DW16:DY16"/>
    <mergeCell ref="E18:G18"/>
    <mergeCell ref="E19:G19"/>
    <mergeCell ref="E20:G20"/>
    <mergeCell ref="H15:H17"/>
    <mergeCell ref="I15:I17"/>
    <mergeCell ref="J16:J17"/>
    <mergeCell ref="K16:K17"/>
    <mergeCell ref="L16:L17"/>
    <mergeCell ref="M16:M17"/>
    <mergeCell ref="T16:T17"/>
    <mergeCell ref="U16:U17"/>
    <mergeCell ref="V16:V17"/>
    <mergeCell ref="W16:W17"/>
    <mergeCell ref="AD16:AD17"/>
    <mergeCell ref="AE16:AE17"/>
    <mergeCell ref="AF16:AF17"/>
    <mergeCell ref="AG16:AG17"/>
    <mergeCell ref="AN16:AN17"/>
    <mergeCell ref="BE16:BG16"/>
    <mergeCell ref="BU16:BU17"/>
    <mergeCell ref="CB16:CB17"/>
    <mergeCell ref="CC16:CC17"/>
    <mergeCell ref="BL16:BN16"/>
    <mergeCell ref="BO16:BQ16"/>
    <mergeCell ref="BV16:BX16"/>
    <mergeCell ref="BY16:CA16"/>
    <mergeCell ref="CF16:CH16"/>
    <mergeCell ref="CI16:CK16"/>
    <mergeCell ref="CP16:CR16"/>
    <mergeCell ref="CS16:CU16"/>
    <mergeCell ref="BH16:BH17"/>
    <mergeCell ref="BI16:BI17"/>
    <mergeCell ref="BJ16:BJ17"/>
    <mergeCell ref="BK16:BK17"/>
    <mergeCell ref="BR16:BR17"/>
    <mergeCell ref="BS16:BS17"/>
    <mergeCell ref="BT16:BT17"/>
    <mergeCell ref="CD16:CD17"/>
    <mergeCell ref="CE16:CE17"/>
    <mergeCell ref="CL16:CL17"/>
    <mergeCell ref="CM16:CM17"/>
    <mergeCell ref="CN16:CN17"/>
    <mergeCell ref="E30:G30"/>
    <mergeCell ref="E31:G31"/>
    <mergeCell ref="E32:G32"/>
    <mergeCell ref="E33:G33"/>
    <mergeCell ref="D34:G34"/>
    <mergeCell ref="E22:G22"/>
    <mergeCell ref="E23:G23"/>
    <mergeCell ref="E24:G24"/>
    <mergeCell ref="D25:G25"/>
    <mergeCell ref="E26:G26"/>
    <mergeCell ref="E27:G27"/>
    <mergeCell ref="E28:G28"/>
    <mergeCell ref="D29:G29"/>
    <mergeCell ref="D36:G36"/>
    <mergeCell ref="B41:F41"/>
    <mergeCell ref="G41:K41"/>
    <mergeCell ref="Q42:U42"/>
    <mergeCell ref="E21:G21"/>
    <mergeCell ref="B45:F45"/>
    <mergeCell ref="G45:K45"/>
    <mergeCell ref="Q45:U45"/>
    <mergeCell ref="B18:B21"/>
    <mergeCell ref="B22:B25"/>
    <mergeCell ref="B26:B29"/>
    <mergeCell ref="B30:B34"/>
    <mergeCell ref="C18:C21"/>
    <mergeCell ref="C22:C24"/>
    <mergeCell ref="C26:C29"/>
    <mergeCell ref="C30:C34"/>
    <mergeCell ref="H18:H21"/>
    <mergeCell ref="H22:H25"/>
    <mergeCell ref="H26:H29"/>
    <mergeCell ref="H30:H34"/>
    <mergeCell ref="I18:I21"/>
    <mergeCell ref="I22:I25"/>
    <mergeCell ref="I26:I29"/>
    <mergeCell ref="I30:I34"/>
    <mergeCell ref="DW42:EA42"/>
    <mergeCell ref="B44:F44"/>
    <mergeCell ref="G44:K44"/>
    <mergeCell ref="AA42:AE42"/>
    <mergeCell ref="AK42:AO42"/>
    <mergeCell ref="AU42:AY42"/>
    <mergeCell ref="BE42:BI42"/>
    <mergeCell ref="BO42:BS42"/>
    <mergeCell ref="BY42:CC42"/>
    <mergeCell ref="CI42:CM42"/>
    <mergeCell ref="CS42:CW42"/>
    <mergeCell ref="DC42:DG42"/>
    <mergeCell ref="CV16:CV17"/>
    <mergeCell ref="CW16:CW17"/>
    <mergeCell ref="CX16:CX17"/>
    <mergeCell ref="CY16:CY17"/>
    <mergeCell ref="DF16:DF17"/>
    <mergeCell ref="DG16:DG17"/>
    <mergeCell ref="DH16:DH17"/>
    <mergeCell ref="DI16:DI17"/>
    <mergeCell ref="DM42:DQ42"/>
    <mergeCell ref="CZ16:DB16"/>
    <mergeCell ref="DC16:DE16"/>
    <mergeCell ref="DJ16:DL16"/>
    <mergeCell ref="DM16:DO16"/>
    <mergeCell ref="AY36:AZ36"/>
    <mergeCell ref="CM36:CN36"/>
    <mergeCell ref="EE16:EE17"/>
    <mergeCell ref="EF16:EF17"/>
    <mergeCell ref="C42:E43"/>
    <mergeCell ref="H42:I43"/>
    <mergeCell ref="B15:C17"/>
    <mergeCell ref="D15:G17"/>
    <mergeCell ref="B3:F6"/>
    <mergeCell ref="G3:I6"/>
    <mergeCell ref="B10:G11"/>
    <mergeCell ref="J10:EI11"/>
    <mergeCell ref="B12:I13"/>
    <mergeCell ref="J3:AL6"/>
    <mergeCell ref="DP16:DP17"/>
    <mergeCell ref="DQ16:DQ17"/>
    <mergeCell ref="DR16:DR17"/>
    <mergeCell ref="DS16:DS17"/>
    <mergeCell ref="DZ16:DZ17"/>
    <mergeCell ref="EA16:EA17"/>
    <mergeCell ref="EB16:EB17"/>
    <mergeCell ref="EC16:EC17"/>
    <mergeCell ref="ED16:ED17"/>
    <mergeCell ref="CO16:CO17"/>
  </mergeCells>
  <pageMargins left="0.235416666666667" right="0.235416666666667" top="0.27500000000000002" bottom="0.18888888888888899" header="0.15625" footer="0.12916666666666701"/>
  <pageSetup scale="90"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C3:Q70"/>
  <sheetViews>
    <sheetView topLeftCell="A54" workbookViewId="0">
      <selection activeCell="Q70" sqref="Q70"/>
    </sheetView>
  </sheetViews>
  <sheetFormatPr baseColWidth="10" defaultRowHeight="15"/>
  <cols>
    <col min="3" max="3" width="11.85546875" bestFit="1" customWidth="1"/>
    <col min="5" max="5" width="11.5703125" style="213" bestFit="1" customWidth="1"/>
    <col min="6" max="10" width="12.7109375" style="213" bestFit="1" customWidth="1"/>
    <col min="11" max="11" width="11.5703125" style="213" bestFit="1" customWidth="1"/>
    <col min="12" max="12" width="12.7109375" style="213" bestFit="1" customWidth="1"/>
    <col min="13" max="13" width="14.28515625" style="213" bestFit="1" customWidth="1"/>
    <col min="14" max="14" width="12.7109375" style="213" bestFit="1" customWidth="1"/>
    <col min="15" max="15" width="14" style="213" bestFit="1" customWidth="1"/>
    <col min="16" max="16" width="13.28515625" style="213" bestFit="1" customWidth="1"/>
    <col min="17" max="17" width="12.5703125" bestFit="1" customWidth="1"/>
  </cols>
  <sheetData>
    <row r="3" spans="3:16" ht="16.5">
      <c r="C3" s="207" t="s">
        <v>105</v>
      </c>
      <c r="D3" s="207" t="s">
        <v>95</v>
      </c>
      <c r="E3" s="212" t="s">
        <v>106</v>
      </c>
      <c r="F3" s="212" t="s">
        <v>107</v>
      </c>
      <c r="G3" s="212" t="s">
        <v>108</v>
      </c>
      <c r="H3" s="212" t="s">
        <v>109</v>
      </c>
      <c r="I3" s="212" t="s">
        <v>110</v>
      </c>
      <c r="J3" s="212" t="s">
        <v>111</v>
      </c>
      <c r="K3" s="212" t="s">
        <v>112</v>
      </c>
      <c r="L3" s="212" t="s">
        <v>113</v>
      </c>
      <c r="M3" s="212" t="s">
        <v>114</v>
      </c>
      <c r="N3" s="212" t="s">
        <v>115</v>
      </c>
      <c r="O3" s="212" t="s">
        <v>116</v>
      </c>
      <c r="P3" s="212" t="s">
        <v>117</v>
      </c>
    </row>
    <row r="4" spans="3:16" ht="16.5" hidden="1">
      <c r="C4" s="211">
        <v>2111</v>
      </c>
      <c r="D4" s="211" t="s">
        <v>226</v>
      </c>
      <c r="E4" s="211">
        <v>0</v>
      </c>
      <c r="F4" s="211">
        <v>1000</v>
      </c>
      <c r="G4" s="211">
        <v>1000</v>
      </c>
      <c r="H4" s="211">
        <v>1000</v>
      </c>
      <c r="I4" s="211">
        <v>1000</v>
      </c>
      <c r="J4" s="211">
        <v>1000</v>
      </c>
      <c r="K4" s="211">
        <v>1000</v>
      </c>
      <c r="L4" s="211">
        <v>1000</v>
      </c>
      <c r="M4" s="211">
        <v>1000</v>
      </c>
      <c r="N4" s="211">
        <v>1000</v>
      </c>
      <c r="O4" s="211">
        <v>1000</v>
      </c>
      <c r="P4" s="211">
        <v>1000</v>
      </c>
    </row>
    <row r="5" spans="3:16" ht="16.5" hidden="1">
      <c r="C5" s="211">
        <v>2111</v>
      </c>
      <c r="D5" s="211" t="s">
        <v>226</v>
      </c>
      <c r="E5" s="211">
        <v>0</v>
      </c>
      <c r="F5" s="211">
        <v>1000</v>
      </c>
      <c r="G5" s="211">
        <v>1000</v>
      </c>
      <c r="H5" s="211">
        <v>1000</v>
      </c>
      <c r="I5" s="211">
        <v>1000</v>
      </c>
      <c r="J5" s="211">
        <v>1000</v>
      </c>
      <c r="K5" s="211">
        <v>1000</v>
      </c>
      <c r="L5" s="211">
        <v>1000</v>
      </c>
      <c r="M5" s="211">
        <v>1000</v>
      </c>
      <c r="N5" s="211">
        <v>1000</v>
      </c>
      <c r="O5" s="211">
        <v>1000</v>
      </c>
      <c r="P5" s="211">
        <v>1000</v>
      </c>
    </row>
    <row r="6" spans="3:16" ht="16.5" hidden="1">
      <c r="C6" s="211">
        <v>2111</v>
      </c>
      <c r="D6" s="211" t="s">
        <v>226</v>
      </c>
      <c r="E6" s="211">
        <v>0</v>
      </c>
      <c r="F6" s="211">
        <v>1000</v>
      </c>
      <c r="G6" s="211">
        <v>1000</v>
      </c>
      <c r="H6" s="211">
        <v>1000</v>
      </c>
      <c r="I6" s="211">
        <v>1000</v>
      </c>
      <c r="J6" s="211">
        <v>1000</v>
      </c>
      <c r="K6" s="211">
        <v>1000</v>
      </c>
      <c r="L6" s="211">
        <v>1000</v>
      </c>
      <c r="M6" s="211">
        <v>1000</v>
      </c>
      <c r="N6" s="211">
        <v>1000</v>
      </c>
      <c r="O6" s="211">
        <v>1000</v>
      </c>
      <c r="P6" s="211">
        <v>1000</v>
      </c>
    </row>
    <row r="7" spans="3:16" ht="16.5" hidden="1">
      <c r="C7" s="211">
        <v>2111</v>
      </c>
      <c r="D7" s="211" t="s">
        <v>226</v>
      </c>
      <c r="E7" s="211">
        <v>0</v>
      </c>
      <c r="F7" s="211">
        <v>1000</v>
      </c>
      <c r="G7" s="211">
        <v>1000</v>
      </c>
      <c r="H7" s="211">
        <v>1000</v>
      </c>
      <c r="I7" s="211">
        <v>1000</v>
      </c>
      <c r="J7" s="211">
        <v>1000</v>
      </c>
      <c r="K7" s="211">
        <v>1000</v>
      </c>
      <c r="L7" s="211">
        <v>1000</v>
      </c>
      <c r="M7" s="211">
        <v>1000</v>
      </c>
      <c r="N7" s="211">
        <v>1000</v>
      </c>
      <c r="O7" s="211">
        <v>1000</v>
      </c>
      <c r="P7" s="211">
        <v>1000</v>
      </c>
    </row>
    <row r="8" spans="3:16" ht="16.5" hidden="1">
      <c r="C8" s="211">
        <v>2111</v>
      </c>
      <c r="D8" s="211" t="s">
        <v>226</v>
      </c>
      <c r="E8" s="211">
        <v>0</v>
      </c>
      <c r="F8" s="211">
        <v>1000</v>
      </c>
      <c r="G8" s="211">
        <v>1000</v>
      </c>
      <c r="H8" s="211">
        <v>1000</v>
      </c>
      <c r="I8" s="211">
        <v>1000</v>
      </c>
      <c r="J8" s="211">
        <v>1000</v>
      </c>
      <c r="K8" s="211">
        <v>1000</v>
      </c>
      <c r="L8" s="211">
        <v>1000</v>
      </c>
      <c r="M8" s="211">
        <v>1000</v>
      </c>
      <c r="N8" s="211">
        <v>1000</v>
      </c>
      <c r="O8" s="211">
        <v>1000</v>
      </c>
      <c r="P8" s="211">
        <v>1000</v>
      </c>
    </row>
    <row r="9" spans="3:16" ht="16.5" hidden="1">
      <c r="C9" s="211">
        <v>2111</v>
      </c>
      <c r="D9" s="211" t="s">
        <v>226</v>
      </c>
      <c r="E9" s="211">
        <v>0</v>
      </c>
      <c r="F9" s="211">
        <v>1000</v>
      </c>
      <c r="G9" s="211">
        <v>1000</v>
      </c>
      <c r="H9" s="211">
        <v>1000</v>
      </c>
      <c r="I9" s="211">
        <v>1000</v>
      </c>
      <c r="J9" s="211">
        <v>1000</v>
      </c>
      <c r="K9" s="211">
        <v>1000</v>
      </c>
      <c r="L9" s="211">
        <v>1000</v>
      </c>
      <c r="M9" s="211">
        <v>1000</v>
      </c>
      <c r="N9" s="211">
        <v>1000</v>
      </c>
      <c r="O9" s="211">
        <v>1000</v>
      </c>
      <c r="P9" s="211">
        <v>1000</v>
      </c>
    </row>
    <row r="10" spans="3:16" ht="16.5" hidden="1">
      <c r="C10" s="211">
        <v>2111</v>
      </c>
      <c r="D10" s="211" t="s">
        <v>240</v>
      </c>
      <c r="E10" s="211">
        <v>0</v>
      </c>
      <c r="F10" s="211">
        <v>0</v>
      </c>
      <c r="G10" s="211">
        <v>0</v>
      </c>
      <c r="H10" s="211">
        <v>0</v>
      </c>
      <c r="I10" s="211">
        <v>1000</v>
      </c>
      <c r="J10" s="211">
        <v>0</v>
      </c>
      <c r="K10" s="211">
        <v>0</v>
      </c>
      <c r="L10" s="211">
        <v>1000</v>
      </c>
      <c r="M10" s="211">
        <v>1000</v>
      </c>
      <c r="N10" s="211">
        <v>0</v>
      </c>
      <c r="O10" s="211">
        <v>1000</v>
      </c>
      <c r="P10" s="211">
        <v>0</v>
      </c>
    </row>
    <row r="11" spans="3:16" ht="16.5" hidden="1">
      <c r="C11" s="211">
        <v>2111</v>
      </c>
      <c r="D11" s="211" t="s">
        <v>240</v>
      </c>
      <c r="E11" s="211">
        <v>0</v>
      </c>
      <c r="F11" s="211">
        <v>1000</v>
      </c>
      <c r="G11" s="211">
        <v>0</v>
      </c>
      <c r="H11" s="211">
        <v>0</v>
      </c>
      <c r="I11" s="211">
        <v>0</v>
      </c>
      <c r="J11" s="211">
        <v>1000</v>
      </c>
      <c r="K11" s="211">
        <v>0</v>
      </c>
      <c r="L11" s="211">
        <v>0</v>
      </c>
      <c r="M11" s="211">
        <v>0</v>
      </c>
      <c r="N11" s="211">
        <v>1000</v>
      </c>
      <c r="O11" s="211">
        <v>0</v>
      </c>
      <c r="P11" s="211">
        <v>0</v>
      </c>
    </row>
    <row r="12" spans="3:16" ht="16.5" hidden="1">
      <c r="C12" s="211">
        <v>2111</v>
      </c>
      <c r="D12" s="211" t="s">
        <v>240</v>
      </c>
      <c r="E12" s="211">
        <v>0</v>
      </c>
      <c r="F12" s="211">
        <v>1000</v>
      </c>
      <c r="G12" s="211">
        <v>1000</v>
      </c>
      <c r="H12" s="211">
        <v>1000</v>
      </c>
      <c r="I12" s="211">
        <v>1000</v>
      </c>
      <c r="J12" s="211">
        <v>1000</v>
      </c>
      <c r="K12" s="211">
        <v>1000</v>
      </c>
      <c r="L12" s="211">
        <v>1000</v>
      </c>
      <c r="M12" s="211">
        <v>1000</v>
      </c>
      <c r="N12" s="211">
        <v>1000</v>
      </c>
      <c r="O12" s="211">
        <v>1000</v>
      </c>
      <c r="P12" s="211">
        <v>1000</v>
      </c>
    </row>
    <row r="13" spans="3:16" ht="16.5" hidden="1">
      <c r="C13" s="211">
        <v>2111</v>
      </c>
      <c r="D13" s="211" t="s">
        <v>240</v>
      </c>
      <c r="E13" s="211">
        <v>0</v>
      </c>
      <c r="F13" s="211">
        <v>2000</v>
      </c>
      <c r="G13" s="211">
        <v>1000</v>
      </c>
      <c r="H13" s="211">
        <v>3000</v>
      </c>
      <c r="I13" s="211">
        <v>2000</v>
      </c>
      <c r="J13" s="211">
        <v>0</v>
      </c>
      <c r="K13" s="211">
        <v>0</v>
      </c>
      <c r="L13" s="211">
        <v>0</v>
      </c>
      <c r="M13" s="211">
        <v>0</v>
      </c>
      <c r="N13" s="211">
        <v>0</v>
      </c>
      <c r="O13" s="211">
        <v>0</v>
      </c>
      <c r="P13" s="211">
        <v>0</v>
      </c>
    </row>
    <row r="14" spans="3:16" ht="16.5" hidden="1">
      <c r="C14" s="211">
        <v>2141</v>
      </c>
      <c r="D14" s="211" t="s">
        <v>246</v>
      </c>
      <c r="E14" s="211">
        <v>0</v>
      </c>
      <c r="F14" s="211">
        <v>0</v>
      </c>
      <c r="G14" s="211">
        <v>6000</v>
      </c>
      <c r="H14" s="211">
        <v>0</v>
      </c>
      <c r="I14" s="211">
        <v>0</v>
      </c>
      <c r="J14" s="211">
        <v>6000</v>
      </c>
      <c r="K14" s="211">
        <v>0</v>
      </c>
      <c r="L14" s="211">
        <v>6000</v>
      </c>
      <c r="M14" s="211">
        <v>0</v>
      </c>
      <c r="N14" s="211">
        <v>0</v>
      </c>
      <c r="O14" s="211">
        <v>12000</v>
      </c>
      <c r="P14" s="211">
        <v>0</v>
      </c>
    </row>
    <row r="15" spans="3:16" ht="16.5" hidden="1">
      <c r="C15" s="210">
        <v>2151</v>
      </c>
      <c r="D15" s="210" t="s">
        <v>248</v>
      </c>
      <c r="E15" s="210">
        <v>0</v>
      </c>
      <c r="F15" s="210">
        <v>0</v>
      </c>
      <c r="G15" s="210">
        <v>4000</v>
      </c>
      <c r="H15" s="210">
        <v>0</v>
      </c>
      <c r="I15" s="210">
        <v>0</v>
      </c>
      <c r="J15" s="210">
        <v>0</v>
      </c>
      <c r="K15" s="210">
        <v>8000</v>
      </c>
      <c r="L15" s="210">
        <v>0</v>
      </c>
      <c r="M15" s="210">
        <v>0</v>
      </c>
      <c r="N15" s="210">
        <v>0</v>
      </c>
      <c r="O15" s="210">
        <v>4000</v>
      </c>
      <c r="P15" s="210">
        <v>0</v>
      </c>
    </row>
    <row r="16" spans="3:16" ht="16.5" hidden="1">
      <c r="C16" s="210">
        <v>2211</v>
      </c>
      <c r="D16" s="210" t="s">
        <v>250</v>
      </c>
      <c r="E16" s="210">
        <v>0</v>
      </c>
      <c r="F16" s="210">
        <v>0</v>
      </c>
      <c r="G16" s="210">
        <v>1000</v>
      </c>
      <c r="H16" s="210">
        <v>1000</v>
      </c>
      <c r="I16" s="210">
        <v>1000</v>
      </c>
      <c r="J16" s="210">
        <v>1000</v>
      </c>
      <c r="K16" s="210">
        <v>1000</v>
      </c>
      <c r="L16" s="210">
        <v>1000</v>
      </c>
      <c r="M16" s="210">
        <v>1000</v>
      </c>
      <c r="N16" s="210">
        <v>1000</v>
      </c>
      <c r="O16" s="210">
        <v>1000</v>
      </c>
      <c r="P16" s="210">
        <v>1000</v>
      </c>
    </row>
    <row r="17" spans="3:16" ht="16.5" hidden="1">
      <c r="C17" s="210">
        <v>2941</v>
      </c>
      <c r="D17" s="210" t="s">
        <v>200</v>
      </c>
      <c r="E17" s="210">
        <v>0</v>
      </c>
      <c r="F17" s="210">
        <v>2500</v>
      </c>
      <c r="G17" s="210">
        <v>2500</v>
      </c>
      <c r="H17" s="210">
        <v>0</v>
      </c>
      <c r="I17" s="210">
        <v>0</v>
      </c>
      <c r="J17" s="210">
        <v>2000</v>
      </c>
      <c r="K17" s="210">
        <v>0</v>
      </c>
      <c r="L17" s="210">
        <v>0</v>
      </c>
      <c r="M17" s="210">
        <v>0</v>
      </c>
      <c r="N17" s="210">
        <v>0</v>
      </c>
      <c r="O17" s="210">
        <v>2000</v>
      </c>
      <c r="P17" s="210">
        <v>0</v>
      </c>
    </row>
    <row r="18" spans="3:16" ht="16.5" hidden="1">
      <c r="C18" s="210">
        <v>2941</v>
      </c>
      <c r="D18" s="210" t="s">
        <v>200</v>
      </c>
      <c r="E18" s="210">
        <v>0</v>
      </c>
      <c r="F18" s="210">
        <v>0</v>
      </c>
      <c r="G18" s="210">
        <v>0</v>
      </c>
      <c r="H18" s="210">
        <v>2000</v>
      </c>
      <c r="I18" s="210">
        <v>0</v>
      </c>
      <c r="J18" s="210">
        <v>0</v>
      </c>
      <c r="K18" s="210">
        <v>2000</v>
      </c>
      <c r="L18" s="210">
        <v>0</v>
      </c>
      <c r="M18" s="210">
        <v>0</v>
      </c>
      <c r="N18" s="210">
        <v>2000</v>
      </c>
      <c r="O18" s="210">
        <v>0</v>
      </c>
      <c r="P18" s="210">
        <v>0</v>
      </c>
    </row>
    <row r="19" spans="3:16" ht="16.5" hidden="1">
      <c r="C19" s="210">
        <v>2941</v>
      </c>
      <c r="D19" s="210" t="s">
        <v>200</v>
      </c>
      <c r="E19" s="210">
        <v>0</v>
      </c>
      <c r="F19" s="210">
        <v>0</v>
      </c>
      <c r="G19" s="210">
        <v>0</v>
      </c>
      <c r="H19" s="210">
        <v>0</v>
      </c>
      <c r="I19" s="210">
        <v>2000</v>
      </c>
      <c r="J19" s="210">
        <v>0</v>
      </c>
      <c r="K19" s="210">
        <v>0</v>
      </c>
      <c r="L19" s="210">
        <v>2000</v>
      </c>
      <c r="M19" s="210">
        <v>2000</v>
      </c>
      <c r="N19" s="210">
        <v>0</v>
      </c>
      <c r="O19" s="210">
        <v>0</v>
      </c>
      <c r="P19" s="210">
        <v>0</v>
      </c>
    </row>
    <row r="20" spans="3:16" ht="16.5" hidden="1">
      <c r="C20" s="208">
        <v>3331</v>
      </c>
      <c r="D20" s="208" t="s">
        <v>251</v>
      </c>
      <c r="E20" s="208">
        <v>0</v>
      </c>
      <c r="F20" s="208">
        <v>0</v>
      </c>
      <c r="G20" s="208">
        <v>0</v>
      </c>
      <c r="H20" s="208">
        <v>0</v>
      </c>
      <c r="I20" s="208">
        <v>0</v>
      </c>
      <c r="J20" s="208">
        <v>0</v>
      </c>
      <c r="K20" s="208">
        <v>0</v>
      </c>
      <c r="L20" s="208">
        <v>59000</v>
      </c>
      <c r="M20" s="208">
        <v>0</v>
      </c>
      <c r="N20" s="208">
        <v>0</v>
      </c>
      <c r="O20" s="208">
        <v>0</v>
      </c>
      <c r="P20" s="208">
        <v>0</v>
      </c>
    </row>
    <row r="21" spans="3:16" ht="16.5" hidden="1">
      <c r="C21" s="207">
        <v>3341</v>
      </c>
      <c r="D21" s="207" t="s">
        <v>124</v>
      </c>
      <c r="E21" s="207">
        <v>0</v>
      </c>
      <c r="F21" s="207">
        <v>0</v>
      </c>
      <c r="G21" s="207">
        <v>0</v>
      </c>
      <c r="H21" s="207">
        <v>0</v>
      </c>
      <c r="I21" s="207">
        <v>3000</v>
      </c>
      <c r="J21" s="207">
        <v>0</v>
      </c>
      <c r="K21" s="207">
        <v>0</v>
      </c>
      <c r="L21" s="207">
        <v>0</v>
      </c>
      <c r="M21" s="207">
        <v>3000</v>
      </c>
      <c r="N21" s="207">
        <v>0</v>
      </c>
      <c r="O21" s="207">
        <v>0</v>
      </c>
      <c r="P21" s="207">
        <v>0</v>
      </c>
    </row>
    <row r="22" spans="3:16" ht="16.5" hidden="1">
      <c r="C22" s="207">
        <v>3341</v>
      </c>
      <c r="D22" s="207" t="s">
        <v>124</v>
      </c>
      <c r="E22" s="207">
        <v>0</v>
      </c>
      <c r="F22" s="207">
        <v>0</v>
      </c>
      <c r="G22" s="207">
        <v>0</v>
      </c>
      <c r="H22" s="207">
        <v>0</v>
      </c>
      <c r="I22" s="207">
        <v>8000</v>
      </c>
      <c r="J22" s="207">
        <v>0</v>
      </c>
      <c r="K22" s="207">
        <v>0</v>
      </c>
      <c r="L22" s="207">
        <v>0</v>
      </c>
      <c r="M22" s="207">
        <v>2000</v>
      </c>
      <c r="N22" s="207">
        <v>0</v>
      </c>
      <c r="O22" s="207">
        <v>0</v>
      </c>
      <c r="P22" s="207">
        <v>0</v>
      </c>
    </row>
    <row r="23" spans="3:16" ht="16.5" hidden="1">
      <c r="C23" s="207">
        <v>3341</v>
      </c>
      <c r="D23" s="207" t="s">
        <v>124</v>
      </c>
      <c r="E23" s="207">
        <v>0</v>
      </c>
      <c r="F23" s="207">
        <v>0</v>
      </c>
      <c r="G23" s="207">
        <v>0</v>
      </c>
      <c r="H23" s="207">
        <v>0</v>
      </c>
      <c r="I23" s="207">
        <v>4000</v>
      </c>
      <c r="J23" s="207">
        <v>0</v>
      </c>
      <c r="K23" s="207">
        <v>0</v>
      </c>
      <c r="L23" s="207">
        <v>0</v>
      </c>
      <c r="M23" s="207">
        <v>0</v>
      </c>
      <c r="N23" s="207">
        <v>0</v>
      </c>
      <c r="O23" s="207">
        <v>0</v>
      </c>
      <c r="P23" s="207">
        <v>0</v>
      </c>
    </row>
    <row r="24" spans="3:16" ht="16.5" hidden="1">
      <c r="C24" s="207">
        <v>3341</v>
      </c>
      <c r="D24" s="207" t="s">
        <v>124</v>
      </c>
      <c r="E24" s="207">
        <v>0</v>
      </c>
      <c r="F24" s="207">
        <v>0</v>
      </c>
      <c r="G24" s="207">
        <v>0</v>
      </c>
      <c r="H24" s="207">
        <v>0</v>
      </c>
      <c r="I24" s="207">
        <v>0</v>
      </c>
      <c r="J24" s="207">
        <v>0</v>
      </c>
      <c r="K24" s="207">
        <v>0</v>
      </c>
      <c r="L24" s="207">
        <v>0</v>
      </c>
      <c r="M24" s="207">
        <v>0</v>
      </c>
      <c r="N24" s="207">
        <v>4000</v>
      </c>
      <c r="O24" s="207">
        <v>0</v>
      </c>
      <c r="P24" s="207">
        <v>0</v>
      </c>
    </row>
    <row r="25" spans="3:16" ht="16.5" hidden="1">
      <c r="C25" s="207">
        <v>3341</v>
      </c>
      <c r="D25" s="207" t="s">
        <v>124</v>
      </c>
      <c r="E25" s="207">
        <v>0</v>
      </c>
      <c r="F25" s="207">
        <v>0</v>
      </c>
      <c r="G25" s="207">
        <v>1000</v>
      </c>
      <c r="H25" s="207">
        <v>1000</v>
      </c>
      <c r="I25" s="207">
        <v>1000</v>
      </c>
      <c r="J25" s="207">
        <v>1000</v>
      </c>
      <c r="K25" s="207">
        <v>1000</v>
      </c>
      <c r="L25" s="207">
        <v>0</v>
      </c>
      <c r="M25" s="207">
        <v>0</v>
      </c>
      <c r="N25" s="207">
        <v>0</v>
      </c>
      <c r="O25" s="207">
        <v>0</v>
      </c>
      <c r="P25" s="207">
        <v>0</v>
      </c>
    </row>
    <row r="26" spans="3:16" ht="16.5" hidden="1">
      <c r="C26" s="207">
        <v>3341</v>
      </c>
      <c r="D26" s="207" t="s">
        <v>124</v>
      </c>
      <c r="E26" s="207">
        <v>0</v>
      </c>
      <c r="F26" s="207">
        <v>0</v>
      </c>
      <c r="G26" s="207">
        <v>0</v>
      </c>
      <c r="H26" s="207">
        <v>0</v>
      </c>
      <c r="I26" s="207">
        <v>0</v>
      </c>
      <c r="J26" s="207">
        <v>0</v>
      </c>
      <c r="K26" s="207">
        <v>0</v>
      </c>
      <c r="L26" s="207">
        <v>1000</v>
      </c>
      <c r="M26" s="207">
        <v>0</v>
      </c>
      <c r="N26" s="207">
        <v>0</v>
      </c>
      <c r="O26" s="207">
        <v>0</v>
      </c>
      <c r="P26" s="207">
        <v>0</v>
      </c>
    </row>
    <row r="27" spans="3:16" ht="16.5" hidden="1">
      <c r="C27" s="209">
        <v>3341</v>
      </c>
      <c r="D27" s="209" t="s">
        <v>153</v>
      </c>
      <c r="E27" s="209">
        <v>0</v>
      </c>
      <c r="F27" s="209">
        <v>0</v>
      </c>
      <c r="G27" s="209">
        <v>15000</v>
      </c>
      <c r="H27" s="209">
        <v>0</v>
      </c>
      <c r="I27" s="209">
        <v>0</v>
      </c>
      <c r="J27" s="209">
        <v>0</v>
      </c>
      <c r="K27" s="209">
        <v>0</v>
      </c>
      <c r="L27" s="209">
        <v>0</v>
      </c>
      <c r="M27" s="209">
        <v>0</v>
      </c>
      <c r="N27" s="209">
        <v>0</v>
      </c>
      <c r="O27" s="209">
        <v>0</v>
      </c>
      <c r="P27" s="209">
        <v>0</v>
      </c>
    </row>
    <row r="28" spans="3:16" ht="16.5" hidden="1">
      <c r="C28" s="209">
        <v>3341</v>
      </c>
      <c r="D28" s="209" t="s">
        <v>153</v>
      </c>
      <c r="E28" s="209">
        <v>0</v>
      </c>
      <c r="F28" s="209">
        <v>0</v>
      </c>
      <c r="G28" s="209">
        <v>0</v>
      </c>
      <c r="H28" s="209">
        <v>0</v>
      </c>
      <c r="I28" s="209">
        <v>15000</v>
      </c>
      <c r="J28" s="209">
        <v>0</v>
      </c>
      <c r="K28" s="209">
        <v>0</v>
      </c>
      <c r="L28" s="209">
        <v>0</v>
      </c>
      <c r="M28" s="209">
        <v>0</v>
      </c>
      <c r="N28" s="209">
        <v>0</v>
      </c>
      <c r="O28" s="209">
        <v>0</v>
      </c>
      <c r="P28" s="209">
        <v>0</v>
      </c>
    </row>
    <row r="29" spans="3:16" ht="16.5" hidden="1">
      <c r="C29" s="209">
        <v>3341</v>
      </c>
      <c r="D29" s="209" t="s">
        <v>153</v>
      </c>
      <c r="E29" s="209">
        <v>0</v>
      </c>
      <c r="F29" s="209">
        <v>0</v>
      </c>
      <c r="G29" s="209">
        <v>0</v>
      </c>
      <c r="H29" s="209">
        <v>0</v>
      </c>
      <c r="I29" s="209">
        <v>0</v>
      </c>
      <c r="J29" s="209">
        <v>0</v>
      </c>
      <c r="K29" s="209">
        <v>0</v>
      </c>
      <c r="L29" s="209">
        <v>0</v>
      </c>
      <c r="M29" s="209">
        <v>0</v>
      </c>
      <c r="N29" s="209">
        <v>40000</v>
      </c>
      <c r="O29" s="209">
        <v>0</v>
      </c>
      <c r="P29" s="209">
        <v>0</v>
      </c>
    </row>
    <row r="30" spans="3:16" ht="16.5" hidden="1">
      <c r="C30" s="209">
        <v>3341</v>
      </c>
      <c r="D30" s="209" t="s">
        <v>153</v>
      </c>
      <c r="E30" s="209">
        <v>0</v>
      </c>
      <c r="F30" s="209">
        <v>0</v>
      </c>
      <c r="G30" s="209">
        <v>0</v>
      </c>
      <c r="H30" s="209">
        <v>0</v>
      </c>
      <c r="I30" s="209">
        <v>0</v>
      </c>
      <c r="J30" s="209">
        <v>40000</v>
      </c>
      <c r="K30" s="209">
        <v>0</v>
      </c>
      <c r="L30" s="209">
        <v>0</v>
      </c>
      <c r="M30" s="209">
        <v>0</v>
      </c>
      <c r="N30" s="209">
        <v>0</v>
      </c>
      <c r="O30" s="209">
        <v>0</v>
      </c>
      <c r="P30" s="209">
        <v>0</v>
      </c>
    </row>
    <row r="31" spans="3:16" ht="16.5" hidden="1">
      <c r="C31" s="209">
        <v>3341</v>
      </c>
      <c r="D31" s="209" t="s">
        <v>153</v>
      </c>
      <c r="E31" s="209">
        <v>0</v>
      </c>
      <c r="F31" s="209">
        <v>0</v>
      </c>
      <c r="G31" s="209">
        <v>0</v>
      </c>
      <c r="H31" s="209">
        <v>0</v>
      </c>
      <c r="I31" s="209">
        <v>0</v>
      </c>
      <c r="J31" s="209">
        <v>0</v>
      </c>
      <c r="K31" s="209">
        <v>0</v>
      </c>
      <c r="L31" s="209">
        <v>0</v>
      </c>
      <c r="M31" s="209">
        <v>40000</v>
      </c>
      <c r="N31" s="209">
        <v>0</v>
      </c>
      <c r="O31" s="209">
        <v>0</v>
      </c>
      <c r="P31" s="209">
        <v>0</v>
      </c>
    </row>
    <row r="32" spans="3:16" ht="16.5" hidden="1">
      <c r="C32" s="208">
        <v>3341</v>
      </c>
      <c r="D32" s="208" t="s">
        <v>153</v>
      </c>
      <c r="E32" s="208">
        <v>0</v>
      </c>
      <c r="F32" s="208">
        <v>0</v>
      </c>
      <c r="G32" s="208">
        <v>0</v>
      </c>
      <c r="H32" s="208">
        <v>10000</v>
      </c>
      <c r="I32" s="208">
        <v>0</v>
      </c>
      <c r="J32" s="208">
        <v>0</v>
      </c>
      <c r="K32" s="208">
        <v>0</v>
      </c>
      <c r="L32" s="208">
        <v>0</v>
      </c>
      <c r="M32" s="208">
        <v>0</v>
      </c>
      <c r="N32" s="208">
        <v>0</v>
      </c>
      <c r="O32" s="208">
        <v>0</v>
      </c>
      <c r="P32" s="208">
        <v>0</v>
      </c>
    </row>
    <row r="33" spans="3:16" ht="16.5" hidden="1">
      <c r="C33" s="208">
        <v>3531</v>
      </c>
      <c r="D33" s="208" t="s">
        <v>175</v>
      </c>
      <c r="E33" s="208">
        <v>0</v>
      </c>
      <c r="F33" s="208">
        <v>0</v>
      </c>
      <c r="G33" s="208">
        <v>10000</v>
      </c>
      <c r="H33" s="208">
        <v>0</v>
      </c>
      <c r="I33" s="208">
        <v>10000</v>
      </c>
      <c r="J33" s="208">
        <v>0</v>
      </c>
      <c r="K33" s="208">
        <v>5000</v>
      </c>
      <c r="L33" s="208">
        <v>5000</v>
      </c>
      <c r="M33" s="208">
        <v>0</v>
      </c>
      <c r="N33" s="208">
        <v>0</v>
      </c>
      <c r="O33" s="208">
        <v>0</v>
      </c>
      <c r="P33" s="208">
        <v>0</v>
      </c>
    </row>
    <row r="34" spans="3:16" ht="16.5" hidden="1">
      <c r="C34" s="208">
        <v>3531</v>
      </c>
      <c r="D34" s="208" t="s">
        <v>175</v>
      </c>
      <c r="E34" s="208">
        <v>0</v>
      </c>
      <c r="F34" s="208">
        <v>0</v>
      </c>
      <c r="G34" s="208">
        <v>0</v>
      </c>
      <c r="H34" s="208">
        <v>5000</v>
      </c>
      <c r="I34" s="208">
        <v>0</v>
      </c>
      <c r="J34" s="208">
        <v>0</v>
      </c>
      <c r="K34" s="208">
        <v>0</v>
      </c>
      <c r="L34" s="208">
        <v>0</v>
      </c>
      <c r="M34" s="208">
        <v>5000</v>
      </c>
      <c r="N34" s="208">
        <v>0</v>
      </c>
      <c r="O34" s="208">
        <v>0</v>
      </c>
      <c r="P34" s="208">
        <v>0</v>
      </c>
    </row>
    <row r="35" spans="3:16" ht="16.5" hidden="1">
      <c r="C35" s="208">
        <v>3531</v>
      </c>
      <c r="D35" s="208" t="s">
        <v>175</v>
      </c>
      <c r="E35" s="208">
        <v>0</v>
      </c>
      <c r="F35" s="208">
        <v>0</v>
      </c>
      <c r="G35" s="208">
        <v>15000</v>
      </c>
      <c r="H35" s="208">
        <v>0</v>
      </c>
      <c r="I35" s="208">
        <v>5000</v>
      </c>
      <c r="J35" s="208">
        <v>0</v>
      </c>
      <c r="K35" s="208">
        <v>0</v>
      </c>
      <c r="L35" s="208">
        <v>0</v>
      </c>
      <c r="M35" s="208">
        <v>0</v>
      </c>
      <c r="N35" s="208">
        <v>0</v>
      </c>
      <c r="O35" s="208">
        <v>0</v>
      </c>
      <c r="P35" s="208">
        <v>0</v>
      </c>
    </row>
    <row r="36" spans="3:16" ht="16.5" hidden="1">
      <c r="C36" s="208">
        <v>3531</v>
      </c>
      <c r="D36" s="208" t="s">
        <v>175</v>
      </c>
      <c r="E36" s="208">
        <v>0</v>
      </c>
      <c r="F36" s="208">
        <v>0</v>
      </c>
      <c r="G36" s="208">
        <v>0</v>
      </c>
      <c r="H36" s="208">
        <v>0</v>
      </c>
      <c r="I36" s="208">
        <v>0</v>
      </c>
      <c r="J36" s="208">
        <v>0</v>
      </c>
      <c r="K36" s="208">
        <v>0</v>
      </c>
      <c r="L36" s="208">
        <v>15000</v>
      </c>
      <c r="M36" s="208">
        <v>15000</v>
      </c>
      <c r="N36" s="208">
        <v>0</v>
      </c>
      <c r="O36" s="208">
        <v>0</v>
      </c>
      <c r="P36" s="208">
        <v>0</v>
      </c>
    </row>
    <row r="37" spans="3:16" ht="16.5" hidden="1">
      <c r="C37" s="207">
        <v>3721</v>
      </c>
      <c r="D37" s="207" t="s">
        <v>253</v>
      </c>
      <c r="E37" s="207">
        <v>0</v>
      </c>
      <c r="F37" s="207">
        <v>0</v>
      </c>
      <c r="G37" s="207">
        <v>1500</v>
      </c>
      <c r="H37" s="207">
        <v>1500</v>
      </c>
      <c r="I37" s="207">
        <v>1500</v>
      </c>
      <c r="J37" s="207">
        <v>1500</v>
      </c>
      <c r="K37" s="207">
        <v>1500</v>
      </c>
      <c r="L37" s="207">
        <v>1500</v>
      </c>
      <c r="M37" s="207">
        <v>1500</v>
      </c>
      <c r="N37" s="207">
        <v>1500</v>
      </c>
      <c r="O37" s="207">
        <v>2000</v>
      </c>
      <c r="P37" s="207">
        <v>0</v>
      </c>
    </row>
    <row r="38" spans="3:16" ht="16.5" hidden="1">
      <c r="C38" s="207">
        <v>3751</v>
      </c>
      <c r="D38" s="207" t="s">
        <v>138</v>
      </c>
      <c r="E38" s="207">
        <v>0</v>
      </c>
      <c r="F38" s="207">
        <v>0</v>
      </c>
      <c r="G38" s="207">
        <v>1500</v>
      </c>
      <c r="H38" s="207">
        <v>1500</v>
      </c>
      <c r="I38" s="207">
        <v>1500</v>
      </c>
      <c r="J38" s="207">
        <v>1500</v>
      </c>
      <c r="K38" s="207">
        <v>1500</v>
      </c>
      <c r="L38" s="207">
        <v>3000</v>
      </c>
      <c r="M38" s="207">
        <v>1500</v>
      </c>
      <c r="N38" s="207">
        <v>1500</v>
      </c>
      <c r="O38" s="207">
        <v>3000</v>
      </c>
      <c r="P38" s="207">
        <v>0</v>
      </c>
    </row>
    <row r="39" spans="3:16" ht="16.5" hidden="1">
      <c r="C39" s="207">
        <v>3751</v>
      </c>
      <c r="D39" s="207" t="s">
        <v>138</v>
      </c>
      <c r="E39" s="207">
        <v>0</v>
      </c>
      <c r="F39" s="207">
        <v>0</v>
      </c>
      <c r="G39" s="207">
        <v>1500</v>
      </c>
      <c r="H39" s="207">
        <v>1500</v>
      </c>
      <c r="I39" s="207">
        <v>1500</v>
      </c>
      <c r="J39" s="207">
        <v>1500</v>
      </c>
      <c r="K39" s="207">
        <v>1500</v>
      </c>
      <c r="L39" s="207">
        <v>3000</v>
      </c>
      <c r="M39" s="207">
        <v>1500</v>
      </c>
      <c r="N39" s="207">
        <v>1500</v>
      </c>
      <c r="O39" s="207">
        <v>3000</v>
      </c>
      <c r="P39" s="207">
        <v>0</v>
      </c>
    </row>
    <row r="40" spans="3:16" ht="16.5" hidden="1">
      <c r="C40" s="210">
        <v>3821</v>
      </c>
      <c r="D40" s="210" t="s">
        <v>207</v>
      </c>
      <c r="E40" s="210">
        <v>0</v>
      </c>
      <c r="F40" s="210">
        <v>0</v>
      </c>
      <c r="G40" s="210">
        <v>5000</v>
      </c>
      <c r="H40" s="210">
        <v>0</v>
      </c>
      <c r="I40" s="210">
        <v>0</v>
      </c>
      <c r="J40" s="210">
        <v>0</v>
      </c>
      <c r="K40" s="210">
        <v>0</v>
      </c>
      <c r="L40" s="210">
        <v>0</v>
      </c>
      <c r="M40" s="210">
        <v>0</v>
      </c>
      <c r="N40" s="210">
        <v>0</v>
      </c>
      <c r="O40" s="210">
        <v>0</v>
      </c>
      <c r="P40" s="210">
        <v>0</v>
      </c>
    </row>
    <row r="41" spans="3:16" ht="16.5" hidden="1">
      <c r="C41" s="210">
        <v>3821</v>
      </c>
      <c r="D41" s="210" t="s">
        <v>207</v>
      </c>
      <c r="E41" s="210">
        <v>0</v>
      </c>
      <c r="F41" s="210">
        <v>0</v>
      </c>
      <c r="G41" s="210">
        <v>0</v>
      </c>
      <c r="H41" s="210">
        <v>0</v>
      </c>
      <c r="I41" s="210">
        <v>0</v>
      </c>
      <c r="J41" s="210">
        <v>0</v>
      </c>
      <c r="K41" s="210">
        <v>0</v>
      </c>
      <c r="L41" s="210">
        <v>0</v>
      </c>
      <c r="M41" s="210">
        <v>10000</v>
      </c>
      <c r="N41" s="210">
        <v>0</v>
      </c>
      <c r="O41" s="210">
        <v>0</v>
      </c>
      <c r="P41" s="210">
        <v>0</v>
      </c>
    </row>
    <row r="42" spans="3:16" ht="16.5" hidden="1">
      <c r="C42" s="210">
        <v>3821</v>
      </c>
      <c r="D42" s="210" t="s">
        <v>207</v>
      </c>
      <c r="E42" s="210">
        <v>0</v>
      </c>
      <c r="F42" s="210">
        <v>0</v>
      </c>
      <c r="G42" s="210">
        <v>0</v>
      </c>
      <c r="H42" s="210">
        <v>0</v>
      </c>
      <c r="I42" s="210">
        <v>0</v>
      </c>
      <c r="J42" s="210">
        <v>0</v>
      </c>
      <c r="K42" s="210">
        <v>0</v>
      </c>
      <c r="L42" s="210">
        <v>0</v>
      </c>
      <c r="M42" s="210">
        <v>0</v>
      </c>
      <c r="N42" s="210">
        <v>0</v>
      </c>
      <c r="O42" s="210">
        <v>5000</v>
      </c>
      <c r="P42" s="210">
        <v>0</v>
      </c>
    </row>
    <row r="43" spans="3:16" ht="16.5" hidden="1">
      <c r="C43" s="210">
        <v>3821</v>
      </c>
      <c r="D43" s="210" t="s">
        <v>207</v>
      </c>
      <c r="E43" s="210">
        <v>0</v>
      </c>
      <c r="F43" s="210">
        <v>0</v>
      </c>
      <c r="G43" s="210">
        <v>0</v>
      </c>
      <c r="H43" s="210">
        <v>0</v>
      </c>
      <c r="I43" s="210">
        <v>0</v>
      </c>
      <c r="J43" s="210">
        <v>0</v>
      </c>
      <c r="K43" s="210">
        <v>0</v>
      </c>
      <c r="L43" s="210">
        <v>0</v>
      </c>
      <c r="M43" s="210">
        <v>0</v>
      </c>
      <c r="N43" s="210">
        <v>0</v>
      </c>
      <c r="O43" s="210">
        <v>0</v>
      </c>
      <c r="P43" s="210">
        <v>5000</v>
      </c>
    </row>
    <row r="44" spans="3:16" ht="16.5" hidden="1">
      <c r="C44" s="210">
        <v>3831</v>
      </c>
      <c r="D44" s="210" t="s">
        <v>209</v>
      </c>
      <c r="E44" s="210">
        <v>0</v>
      </c>
      <c r="F44" s="210">
        <v>0</v>
      </c>
      <c r="G44" s="210">
        <v>0</v>
      </c>
      <c r="H44" s="210">
        <v>0</v>
      </c>
      <c r="I44" s="210">
        <v>0</v>
      </c>
      <c r="J44" s="210">
        <v>0</v>
      </c>
      <c r="K44" s="210">
        <v>0</v>
      </c>
      <c r="L44" s="210">
        <v>0</v>
      </c>
      <c r="M44" s="210">
        <v>20000</v>
      </c>
      <c r="N44" s="210">
        <v>40000</v>
      </c>
      <c r="O44" s="210">
        <v>80000</v>
      </c>
      <c r="P44" s="210">
        <v>0</v>
      </c>
    </row>
    <row r="45" spans="3:16" ht="16.5" hidden="1">
      <c r="C45" s="210">
        <v>3831</v>
      </c>
      <c r="D45" s="210" t="s">
        <v>209</v>
      </c>
      <c r="E45" s="210">
        <v>0</v>
      </c>
      <c r="F45" s="210">
        <v>0</v>
      </c>
      <c r="G45" s="210">
        <v>10000</v>
      </c>
      <c r="H45" s="210">
        <v>0</v>
      </c>
      <c r="I45" s="210">
        <v>0</v>
      </c>
      <c r="J45" s="210">
        <v>0</v>
      </c>
      <c r="K45" s="210">
        <v>0</v>
      </c>
      <c r="L45" s="210">
        <v>10000</v>
      </c>
      <c r="M45" s="210">
        <v>0</v>
      </c>
      <c r="N45" s="210">
        <v>0</v>
      </c>
      <c r="O45" s="210">
        <v>0</v>
      </c>
      <c r="P45" s="210">
        <v>0</v>
      </c>
    </row>
    <row r="46" spans="3:16" ht="16.5" hidden="1">
      <c r="C46" s="210">
        <v>4391</v>
      </c>
      <c r="D46" s="210" t="s">
        <v>220</v>
      </c>
      <c r="E46" s="210">
        <v>5000</v>
      </c>
      <c r="F46" s="210">
        <v>5000</v>
      </c>
      <c r="G46" s="210">
        <v>5000</v>
      </c>
      <c r="H46" s="210">
        <v>5000</v>
      </c>
      <c r="I46" s="210">
        <v>5000</v>
      </c>
      <c r="J46" s="210">
        <v>5000</v>
      </c>
      <c r="K46" s="210">
        <v>5000</v>
      </c>
      <c r="L46" s="210">
        <v>5000</v>
      </c>
      <c r="M46" s="210">
        <v>5000</v>
      </c>
      <c r="N46" s="210">
        <v>5000</v>
      </c>
      <c r="O46" s="210">
        <v>5000</v>
      </c>
      <c r="P46" s="210">
        <v>5000</v>
      </c>
    </row>
    <row r="47" spans="3:16" ht="16.5" hidden="1">
      <c r="C47" s="209">
        <v>4421</v>
      </c>
      <c r="D47" s="209" t="s">
        <v>161</v>
      </c>
      <c r="E47" s="209">
        <v>7000</v>
      </c>
      <c r="F47" s="209">
        <v>7000</v>
      </c>
      <c r="G47" s="209">
        <v>7000</v>
      </c>
      <c r="H47" s="209">
        <v>7000</v>
      </c>
      <c r="I47" s="209">
        <v>7000</v>
      </c>
      <c r="J47" s="209">
        <v>7000</v>
      </c>
      <c r="K47" s="209">
        <v>7000</v>
      </c>
      <c r="L47" s="209">
        <v>7000</v>
      </c>
      <c r="M47" s="209">
        <v>4000</v>
      </c>
      <c r="N47" s="209">
        <v>4000</v>
      </c>
      <c r="O47" s="209">
        <v>4000</v>
      </c>
      <c r="P47" s="209">
        <v>4000</v>
      </c>
    </row>
    <row r="48" spans="3:16" ht="16.5">
      <c r="C48" s="211">
        <v>5111</v>
      </c>
      <c r="D48" s="211" t="s">
        <v>235</v>
      </c>
      <c r="E48" s="211">
        <v>0</v>
      </c>
      <c r="F48" s="211">
        <v>1000</v>
      </c>
      <c r="G48" s="211">
        <v>0</v>
      </c>
      <c r="H48" s="211">
        <v>1000</v>
      </c>
      <c r="I48" s="211">
        <v>1000</v>
      </c>
      <c r="J48" s="211">
        <v>0</v>
      </c>
      <c r="K48" s="211">
        <v>1000</v>
      </c>
      <c r="L48" s="211">
        <v>0</v>
      </c>
      <c r="M48" s="211">
        <v>1000</v>
      </c>
      <c r="N48" s="211">
        <v>0</v>
      </c>
      <c r="O48" s="211">
        <v>1000</v>
      </c>
      <c r="P48" s="211">
        <v>1000</v>
      </c>
    </row>
    <row r="49" spans="3:17" ht="16.5">
      <c r="C49" s="211">
        <v>5111</v>
      </c>
      <c r="D49" s="211" t="s">
        <v>235</v>
      </c>
      <c r="E49" s="211">
        <v>0</v>
      </c>
      <c r="F49" s="211">
        <v>0</v>
      </c>
      <c r="G49" s="211">
        <v>1000</v>
      </c>
      <c r="H49" s="211">
        <v>1000</v>
      </c>
      <c r="I49" s="211">
        <v>0</v>
      </c>
      <c r="J49" s="211">
        <v>1000</v>
      </c>
      <c r="K49" s="211">
        <v>1000</v>
      </c>
      <c r="L49" s="211">
        <v>0</v>
      </c>
      <c r="M49" s="211">
        <v>0</v>
      </c>
      <c r="N49" s="211">
        <v>1000</v>
      </c>
      <c r="O49" s="211">
        <v>0</v>
      </c>
      <c r="P49" s="211">
        <v>1000</v>
      </c>
    </row>
    <row r="50" spans="3:17" ht="16.5">
      <c r="C50" s="211">
        <v>5111</v>
      </c>
      <c r="D50" s="211" t="s">
        <v>235</v>
      </c>
      <c r="E50" s="211">
        <v>0</v>
      </c>
      <c r="F50" s="211">
        <v>0</v>
      </c>
      <c r="G50" s="211">
        <v>1000</v>
      </c>
      <c r="H50" s="211">
        <v>1000</v>
      </c>
      <c r="I50" s="211">
        <v>0</v>
      </c>
      <c r="J50" s="211">
        <v>1000</v>
      </c>
      <c r="K50" s="211">
        <v>0</v>
      </c>
      <c r="L50" s="211">
        <v>1000</v>
      </c>
      <c r="M50" s="211">
        <v>0</v>
      </c>
      <c r="N50" s="211">
        <v>0</v>
      </c>
      <c r="O50" s="211">
        <v>0</v>
      </c>
      <c r="P50" s="211">
        <v>0</v>
      </c>
    </row>
    <row r="53" spans="3:17" ht="16.5">
      <c r="C53" s="211">
        <v>2111</v>
      </c>
      <c r="D53" s="211" t="s">
        <v>240</v>
      </c>
      <c r="E53" s="213">
        <f>SUM(E4:E13)</f>
        <v>0</v>
      </c>
      <c r="F53" s="213">
        <f t="shared" ref="F53:P53" si="0">SUM(F4:F13)</f>
        <v>10000</v>
      </c>
      <c r="G53" s="213">
        <f t="shared" si="0"/>
        <v>8000</v>
      </c>
      <c r="H53" s="213">
        <f t="shared" si="0"/>
        <v>10000</v>
      </c>
      <c r="I53" s="213">
        <f t="shared" si="0"/>
        <v>10000</v>
      </c>
      <c r="J53" s="213">
        <f t="shared" si="0"/>
        <v>8000</v>
      </c>
      <c r="K53" s="213">
        <f t="shared" si="0"/>
        <v>7000</v>
      </c>
      <c r="L53" s="213">
        <f t="shared" si="0"/>
        <v>8000</v>
      </c>
      <c r="M53" s="213">
        <f t="shared" si="0"/>
        <v>8000</v>
      </c>
      <c r="N53" s="213">
        <f t="shared" si="0"/>
        <v>8000</v>
      </c>
      <c r="O53" s="213">
        <f t="shared" si="0"/>
        <v>8000</v>
      </c>
      <c r="P53" s="213">
        <f t="shared" si="0"/>
        <v>7000</v>
      </c>
      <c r="Q53" s="213">
        <f>SUM(D53:P53)</f>
        <v>92000</v>
      </c>
    </row>
    <row r="54" spans="3:17" ht="16.5">
      <c r="C54" s="211">
        <v>2141</v>
      </c>
      <c r="D54" s="211" t="s">
        <v>246</v>
      </c>
      <c r="E54" s="211">
        <v>0</v>
      </c>
      <c r="F54" s="211">
        <v>0</v>
      </c>
      <c r="G54" s="211">
        <v>6000</v>
      </c>
      <c r="H54" s="211">
        <v>0</v>
      </c>
      <c r="I54" s="211">
        <v>0</v>
      </c>
      <c r="J54" s="211">
        <v>6000</v>
      </c>
      <c r="K54" s="211">
        <v>0</v>
      </c>
      <c r="L54" s="211">
        <v>6000</v>
      </c>
      <c r="M54" s="211">
        <v>0</v>
      </c>
      <c r="N54" s="211">
        <v>0</v>
      </c>
      <c r="O54" s="211">
        <v>12000</v>
      </c>
      <c r="P54" s="211">
        <v>0</v>
      </c>
      <c r="Q54" s="213">
        <f t="shared" ref="Q54:Q67" si="1">SUM(D54:P54)</f>
        <v>30000</v>
      </c>
    </row>
    <row r="55" spans="3:17" ht="16.5">
      <c r="C55" s="210">
        <v>2151</v>
      </c>
      <c r="D55" s="210" t="s">
        <v>248</v>
      </c>
      <c r="E55" s="210">
        <v>0</v>
      </c>
      <c r="F55" s="210">
        <v>0</v>
      </c>
      <c r="G55" s="210">
        <v>4000</v>
      </c>
      <c r="H55" s="210">
        <v>0</v>
      </c>
      <c r="I55" s="210">
        <v>0</v>
      </c>
      <c r="J55" s="210">
        <v>0</v>
      </c>
      <c r="K55" s="210">
        <v>8000</v>
      </c>
      <c r="L55" s="210">
        <v>0</v>
      </c>
      <c r="M55" s="210">
        <v>0</v>
      </c>
      <c r="N55" s="210">
        <v>0</v>
      </c>
      <c r="O55" s="210">
        <v>4000</v>
      </c>
      <c r="P55" s="210">
        <v>0</v>
      </c>
      <c r="Q55" s="213">
        <f t="shared" si="1"/>
        <v>16000</v>
      </c>
    </row>
    <row r="56" spans="3:17" ht="16.5">
      <c r="C56" s="210">
        <v>2211</v>
      </c>
      <c r="D56" s="210" t="s">
        <v>250</v>
      </c>
      <c r="E56" s="210">
        <v>0</v>
      </c>
      <c r="F56" s="210">
        <v>0</v>
      </c>
      <c r="G56" s="210">
        <v>1000</v>
      </c>
      <c r="H56" s="210">
        <v>1000</v>
      </c>
      <c r="I56" s="210">
        <v>1000</v>
      </c>
      <c r="J56" s="210">
        <v>1000</v>
      </c>
      <c r="K56" s="210">
        <v>1000</v>
      </c>
      <c r="L56" s="210">
        <v>1000</v>
      </c>
      <c r="M56" s="210">
        <v>1000</v>
      </c>
      <c r="N56" s="210">
        <v>1000</v>
      </c>
      <c r="O56" s="210">
        <v>1000</v>
      </c>
      <c r="P56" s="210">
        <v>1000</v>
      </c>
      <c r="Q56" s="213">
        <f t="shared" si="1"/>
        <v>10000</v>
      </c>
    </row>
    <row r="57" spans="3:17" ht="16.5">
      <c r="C57" s="210">
        <v>2941</v>
      </c>
      <c r="D57" s="210" t="s">
        <v>200</v>
      </c>
      <c r="E57" s="213">
        <f>SUM(E17:E19)</f>
        <v>0</v>
      </c>
      <c r="F57" s="213">
        <f t="shared" ref="F57:P57" si="2">SUM(F17:F19)</f>
        <v>2500</v>
      </c>
      <c r="G57" s="213">
        <f t="shared" si="2"/>
        <v>2500</v>
      </c>
      <c r="H57" s="213">
        <f t="shared" si="2"/>
        <v>2000</v>
      </c>
      <c r="I57" s="213">
        <f t="shared" si="2"/>
        <v>2000</v>
      </c>
      <c r="J57" s="213">
        <f t="shared" si="2"/>
        <v>2000</v>
      </c>
      <c r="K57" s="213">
        <f t="shared" si="2"/>
        <v>2000</v>
      </c>
      <c r="L57" s="213">
        <f t="shared" si="2"/>
        <v>2000</v>
      </c>
      <c r="M57" s="213">
        <f t="shared" si="2"/>
        <v>2000</v>
      </c>
      <c r="N57" s="213">
        <f t="shared" si="2"/>
        <v>2000</v>
      </c>
      <c r="O57" s="213">
        <f t="shared" si="2"/>
        <v>2000</v>
      </c>
      <c r="P57" s="213">
        <f t="shared" si="2"/>
        <v>0</v>
      </c>
      <c r="Q57" s="213">
        <f t="shared" si="1"/>
        <v>21000</v>
      </c>
    </row>
    <row r="58" spans="3:17">
      <c r="Q58" s="213">
        <f t="shared" si="1"/>
        <v>0</v>
      </c>
    </row>
    <row r="59" spans="3:17" ht="16.5">
      <c r="C59" s="208">
        <v>3331</v>
      </c>
      <c r="D59" s="208" t="s">
        <v>251</v>
      </c>
      <c r="E59" s="208">
        <v>0</v>
      </c>
      <c r="F59" s="208">
        <v>0</v>
      </c>
      <c r="G59" s="208">
        <v>0</v>
      </c>
      <c r="H59" s="208">
        <v>0</v>
      </c>
      <c r="I59" s="208">
        <v>0</v>
      </c>
      <c r="J59" s="208">
        <v>0</v>
      </c>
      <c r="K59" s="208">
        <v>0</v>
      </c>
      <c r="L59" s="208">
        <v>59000</v>
      </c>
      <c r="M59" s="208">
        <v>0</v>
      </c>
      <c r="N59" s="208">
        <v>0</v>
      </c>
      <c r="O59" s="208">
        <v>0</v>
      </c>
      <c r="P59" s="208">
        <v>0</v>
      </c>
      <c r="Q59" s="213">
        <f t="shared" si="1"/>
        <v>59000</v>
      </c>
    </row>
    <row r="60" spans="3:17" ht="16.5">
      <c r="C60" s="208">
        <v>3341</v>
      </c>
      <c r="D60" s="208" t="s">
        <v>153</v>
      </c>
      <c r="E60" s="213">
        <f>SUM(E21:E32)</f>
        <v>0</v>
      </c>
      <c r="F60" s="213">
        <f t="shared" ref="F60:P60" si="3">SUM(F21:F32)</f>
        <v>0</v>
      </c>
      <c r="G60" s="213">
        <f t="shared" si="3"/>
        <v>16000</v>
      </c>
      <c r="H60" s="213">
        <f t="shared" si="3"/>
        <v>11000</v>
      </c>
      <c r="I60" s="213">
        <f t="shared" si="3"/>
        <v>31000</v>
      </c>
      <c r="J60" s="213">
        <f t="shared" si="3"/>
        <v>41000</v>
      </c>
      <c r="K60" s="213">
        <f t="shared" si="3"/>
        <v>1000</v>
      </c>
      <c r="L60" s="213">
        <f t="shared" si="3"/>
        <v>1000</v>
      </c>
      <c r="M60" s="213">
        <f t="shared" si="3"/>
        <v>45000</v>
      </c>
      <c r="N60" s="213">
        <f t="shared" si="3"/>
        <v>44000</v>
      </c>
      <c r="O60" s="213">
        <f t="shared" si="3"/>
        <v>0</v>
      </c>
      <c r="P60" s="213">
        <f t="shared" si="3"/>
        <v>0</v>
      </c>
      <c r="Q60" s="213">
        <f t="shared" si="1"/>
        <v>190000</v>
      </c>
    </row>
    <row r="61" spans="3:17" ht="16.5">
      <c r="C61" s="208">
        <v>3531</v>
      </c>
      <c r="D61" s="208" t="s">
        <v>175</v>
      </c>
      <c r="E61" s="213">
        <f>SUM(E33:E36)</f>
        <v>0</v>
      </c>
      <c r="F61" s="213">
        <f t="shared" ref="F61:P61" si="4">SUM(F33:F36)</f>
        <v>0</v>
      </c>
      <c r="G61" s="213">
        <f t="shared" si="4"/>
        <v>25000</v>
      </c>
      <c r="H61" s="213">
        <f t="shared" si="4"/>
        <v>5000</v>
      </c>
      <c r="I61" s="213">
        <f t="shared" si="4"/>
        <v>15000</v>
      </c>
      <c r="J61" s="213">
        <f t="shared" si="4"/>
        <v>0</v>
      </c>
      <c r="K61" s="213">
        <f t="shared" si="4"/>
        <v>5000</v>
      </c>
      <c r="L61" s="213">
        <f t="shared" si="4"/>
        <v>20000</v>
      </c>
      <c r="M61" s="213">
        <f t="shared" si="4"/>
        <v>20000</v>
      </c>
      <c r="N61" s="213">
        <f t="shared" si="4"/>
        <v>0</v>
      </c>
      <c r="O61" s="213">
        <f t="shared" si="4"/>
        <v>0</v>
      </c>
      <c r="P61" s="213">
        <f t="shared" si="4"/>
        <v>0</v>
      </c>
      <c r="Q61" s="213">
        <f t="shared" si="1"/>
        <v>90000</v>
      </c>
    </row>
    <row r="62" spans="3:17" ht="16.5">
      <c r="C62" s="207">
        <v>3721</v>
      </c>
      <c r="D62" s="207" t="s">
        <v>253</v>
      </c>
      <c r="E62" s="207">
        <v>0</v>
      </c>
      <c r="F62" s="207">
        <v>0</v>
      </c>
      <c r="G62" s="207">
        <v>1500</v>
      </c>
      <c r="H62" s="207">
        <v>1500</v>
      </c>
      <c r="I62" s="207">
        <v>1500</v>
      </c>
      <c r="J62" s="207">
        <v>1500</v>
      </c>
      <c r="K62" s="207">
        <v>1500</v>
      </c>
      <c r="L62" s="207">
        <v>1500</v>
      </c>
      <c r="M62" s="207">
        <v>1500</v>
      </c>
      <c r="N62" s="207">
        <v>1500</v>
      </c>
      <c r="O62" s="207">
        <v>2000</v>
      </c>
      <c r="P62" s="207">
        <v>0</v>
      </c>
      <c r="Q62" s="213">
        <f t="shared" si="1"/>
        <v>14000</v>
      </c>
    </row>
    <row r="63" spans="3:17" ht="16.5">
      <c r="C63" s="207">
        <v>3751</v>
      </c>
      <c r="D63" s="207" t="s">
        <v>138</v>
      </c>
      <c r="E63" s="213">
        <f>SUM(E38:E39)</f>
        <v>0</v>
      </c>
      <c r="F63" s="213">
        <f t="shared" ref="F63:P63" si="5">SUM(F38:F39)</f>
        <v>0</v>
      </c>
      <c r="G63" s="213">
        <f t="shared" si="5"/>
        <v>3000</v>
      </c>
      <c r="H63" s="213">
        <f t="shared" si="5"/>
        <v>3000</v>
      </c>
      <c r="I63" s="213">
        <f t="shared" si="5"/>
        <v>3000</v>
      </c>
      <c r="J63" s="213">
        <f t="shared" si="5"/>
        <v>3000</v>
      </c>
      <c r="K63" s="213">
        <f t="shared" si="5"/>
        <v>3000</v>
      </c>
      <c r="L63" s="213">
        <f t="shared" si="5"/>
        <v>6000</v>
      </c>
      <c r="M63" s="213">
        <f t="shared" si="5"/>
        <v>3000</v>
      </c>
      <c r="N63" s="213">
        <f t="shared" si="5"/>
        <v>3000</v>
      </c>
      <c r="O63" s="213">
        <f t="shared" si="5"/>
        <v>6000</v>
      </c>
      <c r="P63" s="213">
        <f t="shared" si="5"/>
        <v>0</v>
      </c>
      <c r="Q63" s="213">
        <f t="shared" si="1"/>
        <v>33000</v>
      </c>
    </row>
    <row r="64" spans="3:17" ht="16.5">
      <c r="C64" s="210">
        <v>3821</v>
      </c>
      <c r="D64" s="210" t="s">
        <v>207</v>
      </c>
      <c r="E64" s="213">
        <f>SUM(E40:E43)</f>
        <v>0</v>
      </c>
      <c r="F64" s="213">
        <f t="shared" ref="F64:P64" si="6">SUM(F40:F43)</f>
        <v>0</v>
      </c>
      <c r="G64" s="213">
        <f t="shared" si="6"/>
        <v>5000</v>
      </c>
      <c r="H64" s="213">
        <f t="shared" si="6"/>
        <v>0</v>
      </c>
      <c r="I64" s="213">
        <f t="shared" si="6"/>
        <v>0</v>
      </c>
      <c r="J64" s="213">
        <f t="shared" si="6"/>
        <v>0</v>
      </c>
      <c r="K64" s="213">
        <f t="shared" si="6"/>
        <v>0</v>
      </c>
      <c r="L64" s="213">
        <f t="shared" si="6"/>
        <v>0</v>
      </c>
      <c r="M64" s="213">
        <f t="shared" si="6"/>
        <v>10000</v>
      </c>
      <c r="N64" s="213">
        <f t="shared" si="6"/>
        <v>0</v>
      </c>
      <c r="O64" s="213">
        <f t="shared" si="6"/>
        <v>5000</v>
      </c>
      <c r="P64" s="213">
        <f t="shared" si="6"/>
        <v>5000</v>
      </c>
      <c r="Q64" s="213">
        <f t="shared" si="1"/>
        <v>25000</v>
      </c>
    </row>
    <row r="65" spans="3:17" ht="16.5">
      <c r="C65" s="210">
        <v>3831</v>
      </c>
      <c r="D65" s="210" t="s">
        <v>209</v>
      </c>
      <c r="E65" s="213">
        <f>SUM(E44:E45)</f>
        <v>0</v>
      </c>
      <c r="F65" s="213">
        <f t="shared" ref="F65:P65" si="7">SUM(F44:F45)</f>
        <v>0</v>
      </c>
      <c r="G65" s="213">
        <f t="shared" si="7"/>
        <v>10000</v>
      </c>
      <c r="H65" s="213">
        <f t="shared" si="7"/>
        <v>0</v>
      </c>
      <c r="I65" s="213">
        <f t="shared" si="7"/>
        <v>0</v>
      </c>
      <c r="J65" s="213">
        <f t="shared" si="7"/>
        <v>0</v>
      </c>
      <c r="K65" s="213">
        <f t="shared" si="7"/>
        <v>0</v>
      </c>
      <c r="L65" s="213">
        <f t="shared" si="7"/>
        <v>10000</v>
      </c>
      <c r="M65" s="213">
        <f t="shared" si="7"/>
        <v>20000</v>
      </c>
      <c r="N65" s="213">
        <f t="shared" si="7"/>
        <v>40000</v>
      </c>
      <c r="O65" s="213">
        <f t="shared" si="7"/>
        <v>80000</v>
      </c>
      <c r="P65" s="213">
        <f t="shared" si="7"/>
        <v>0</v>
      </c>
      <c r="Q65" s="213">
        <f t="shared" si="1"/>
        <v>160000</v>
      </c>
    </row>
    <row r="66" spans="3:17">
      <c r="Q66" s="213">
        <f t="shared" si="1"/>
        <v>0</v>
      </c>
    </row>
    <row r="67" spans="3:17" ht="16.5">
      <c r="C67" s="211">
        <v>5111</v>
      </c>
      <c r="D67" s="211" t="s">
        <v>235</v>
      </c>
      <c r="E67" s="213">
        <f t="shared" ref="E67:P67" si="8">SUM(E48:E50)</f>
        <v>0</v>
      </c>
      <c r="F67" s="213">
        <f t="shared" si="8"/>
        <v>1000</v>
      </c>
      <c r="G67" s="213">
        <f t="shared" si="8"/>
        <v>2000</v>
      </c>
      <c r="H67" s="213">
        <f t="shared" si="8"/>
        <v>3000</v>
      </c>
      <c r="I67" s="213">
        <f t="shared" si="8"/>
        <v>1000</v>
      </c>
      <c r="J67" s="213">
        <f t="shared" si="8"/>
        <v>2000</v>
      </c>
      <c r="K67" s="213">
        <f t="shared" si="8"/>
        <v>2000</v>
      </c>
      <c r="L67" s="213">
        <f t="shared" si="8"/>
        <v>1000</v>
      </c>
      <c r="M67" s="213">
        <f t="shared" si="8"/>
        <v>1000</v>
      </c>
      <c r="N67" s="213">
        <f t="shared" si="8"/>
        <v>1000</v>
      </c>
      <c r="O67" s="213">
        <f t="shared" si="8"/>
        <v>1000</v>
      </c>
      <c r="P67" s="213">
        <f t="shared" si="8"/>
        <v>2000</v>
      </c>
      <c r="Q67" s="213">
        <f t="shared" si="1"/>
        <v>17000</v>
      </c>
    </row>
    <row r="68" spans="3:17">
      <c r="Q68" s="217">
        <f>SUM(Q53:Q67)</f>
        <v>757000</v>
      </c>
    </row>
    <row r="69" spans="3:17">
      <c r="Q69">
        <v>698000</v>
      </c>
    </row>
    <row r="70" spans="3:17">
      <c r="Q70" s="217">
        <f>+Q68-Q69</f>
        <v>59000</v>
      </c>
    </row>
  </sheetData>
  <autoFilter ref="C3:P50">
    <filterColumn colId="0">
      <filters>
        <filter val="5111"/>
      </filters>
    </filterColumn>
    <sortState ref="C4:P50">
      <sortCondition ref="C3"/>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 MARCO INSTITUCIONAL</vt:lpstr>
      <vt:lpstr>B. P.O. 1 - EBC-NP</vt:lpstr>
      <vt:lpstr>B. P. O. 2 - Capacitación</vt:lpstr>
      <vt:lpstr>B. P. O. 3 - Laboratorios de TI</vt:lpstr>
      <vt:lpstr>B. P. O. 4 - Eventos</vt:lpstr>
      <vt:lpstr>B. P. O. 5 - Consumibles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Malena Hernández</dc:creator>
  <cp:lastModifiedBy>Naty</cp:lastModifiedBy>
  <cp:lastPrinted>2015-04-14T17:44:12Z</cp:lastPrinted>
  <dcterms:created xsi:type="dcterms:W3CDTF">2014-11-26T11:04:46Z</dcterms:created>
  <dcterms:modified xsi:type="dcterms:W3CDTF">2016-02-23T17:50:00Z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3082-9.1.0.4937</vt:lpwstr>
  </property>
</Properties>
</file>