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 MARCO INSTITUCIONAL " sheetId="1" r:id="rId1"/>
    <sheet name="B. acciones 1" sheetId="2" r:id="rId2"/>
    <sheet name="B. acciones 2" sheetId="3" r:id="rId3"/>
    <sheet name="B. acciones 3" sheetId="4" r:id="rId4"/>
    <sheet name="B. acciones 4" sheetId="5" r:id="rId5"/>
    <sheet name="B. acciones 5" sheetId="6" r:id="rId6"/>
  </sheets>
  <definedNames/>
  <calcPr fullCalcOnLoad="1"/>
</workbook>
</file>

<file path=xl/sharedStrings.xml><?xml version="1.0" encoding="utf-8"?>
<sst xmlns="http://schemas.openxmlformats.org/spreadsheetml/2006/main" count="618" uniqueCount="181">
  <si>
    <t>Programa Operativo Anual  2016</t>
  </si>
  <si>
    <t>Anexo B. Calendarización, Seguimiento y Evaluación de acciones por cada objetivo.</t>
  </si>
  <si>
    <t>Presupuesto Autorizado</t>
  </si>
  <si>
    <t xml:space="preserve">Evaluacion del Objetivo: </t>
  </si>
  <si>
    <t xml:space="preserve">Area : </t>
  </si>
  <si>
    <t xml:space="preserve">Indicador: </t>
  </si>
  <si>
    <t>Acciones Realizadas/ Acciones programdas *100 ( AR/AP)*100</t>
  </si>
  <si>
    <t xml:space="preserve">Ejecutor del Objetivo : </t>
  </si>
  <si>
    <t xml:space="preserve">Puesto del Ejecutor: </t>
  </si>
  <si>
    <t>Acción</t>
  </si>
  <si>
    <t>ENERO</t>
  </si>
  <si>
    <t>FEBRERO</t>
  </si>
  <si>
    <t>MARZO</t>
  </si>
  <si>
    <t>ABRIL</t>
  </si>
  <si>
    <t>1 er SEGUIMIENTO</t>
  </si>
  <si>
    <t>MAYO</t>
  </si>
  <si>
    <t>JUNIO</t>
  </si>
  <si>
    <t>JULIO</t>
  </si>
  <si>
    <t>AGOSTO</t>
  </si>
  <si>
    <t>2 do  SEGUIMIENTO</t>
  </si>
  <si>
    <t>SEPTIEMBRE</t>
  </si>
  <si>
    <t>OCTUBRE</t>
  </si>
  <si>
    <t>NOVIEMBRE</t>
  </si>
  <si>
    <t>DICIEMBRE</t>
  </si>
  <si>
    <t>3 er SEGUIMIENTO</t>
  </si>
  <si>
    <t>TOTAL DE PRESUPUESTO</t>
  </si>
  <si>
    <t>Evaluación Anual</t>
  </si>
  <si>
    <t>Situación de la Acción</t>
  </si>
  <si>
    <t>Especifica</t>
  </si>
  <si>
    <t>Descripción</t>
  </si>
  <si>
    <t>Programado</t>
  </si>
  <si>
    <t>Sub Total Programado</t>
  </si>
  <si>
    <t>Ejecutado</t>
  </si>
  <si>
    <t>Saldo</t>
  </si>
  <si>
    <t>Evidencia de la acción</t>
  </si>
  <si>
    <t>Ejercido</t>
  </si>
  <si>
    <t>Valor</t>
  </si>
  <si>
    <t>Limitaciónes</t>
  </si>
  <si>
    <t>Reprogramar</t>
  </si>
  <si>
    <t>Eliminar</t>
  </si>
  <si>
    <t>%</t>
  </si>
  <si>
    <t>Justificacion</t>
  </si>
  <si>
    <t>NR</t>
  </si>
  <si>
    <t>Ninguna</t>
  </si>
  <si>
    <t>SUB - TOTAL</t>
  </si>
  <si>
    <t>Nota: Llene este formato por cada objetivo particular</t>
  </si>
  <si>
    <t>Formato:</t>
  </si>
  <si>
    <t>Código: PL-F-01-3</t>
  </si>
  <si>
    <t>Fecha: Octubre de 2013</t>
  </si>
  <si>
    <t>Rev. 5</t>
  </si>
  <si>
    <t>Pág. 1 de 1</t>
  </si>
  <si>
    <t>Nombre de la Unidad:</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</si>
  <si>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</si>
  <si>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</si>
  <si>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</si>
  <si>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</si>
  <si>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</si>
  <si>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</si>
  <si>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</si>
  <si>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</si>
  <si>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</si>
  <si>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FODA</t>
  </si>
  <si>
    <t>Fortalezas</t>
  </si>
  <si>
    <t>Oportunidades</t>
  </si>
  <si>
    <t>Objetivos del PID relacionados con la función de la Unidad Académica o Administrativa</t>
  </si>
  <si>
    <t xml:space="preserve"> Debilidades                 </t>
  </si>
  <si>
    <t>Amenazas</t>
  </si>
  <si>
    <t>Objetivos particulares del POA</t>
  </si>
  <si>
    <t>Presupuesto</t>
  </si>
  <si>
    <t>Meta</t>
  </si>
  <si>
    <t xml:space="preserve"> A. Marco Institucional y de la Unidad Académica o Administrativa , Objetivos Particulares.</t>
  </si>
  <si>
    <t>Código:  PL-F-01-3</t>
  </si>
  <si>
    <t>Partida Presupuestal</t>
  </si>
  <si>
    <t>Descripción de los logros</t>
  </si>
  <si>
    <t>Fecha: Septiembre de 2015</t>
  </si>
  <si>
    <t>Rev. 6</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</si>
  <si>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</si>
  <si>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</si>
  <si>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SECRETARIA ACADÉMICA - 
 Coordinación de calidad</t>
  </si>
  <si>
    <t>Coordinar y ejecutar la evaluación, el desarrollo, la modificación  y el establecimiento de procesos estratégicos y procedimientos que forman parte del Sistema de Gestión de Calidad, apegándonos en todo momento a la normatividad ISO 9001:2008,  logrando con ello mantener la certificación en Calidad que ostenta nuestra Universidad.</t>
  </si>
  <si>
    <t>Que quienes laboramos en la Universidad Politécnica de Tlaxcala realicemos nuestras actividades buscando la mejora continua, que hacer las cosas con calidad sea algo inherente a nuestra personalidad, ampliando nuestro ámbito de certificación con otras normas aplicables a la educación superior, haciendo de nuestra Institución un ejemplo.</t>
  </si>
  <si>
    <t>Recibir la auditoría de vigilancia que corresponde a este año y mantener la certificación de los 6 programas educativos de la UPTLAX.
Mantener actualizados los procesos y procedimientos en la página web del SGC-UPTLAX.
Que el procedimiento de las Auditorías de Servicios sea aprovechado para la mejora de los servicios. 
Realizar las auditoría internas y de servicios, para verificar el funcionamiento de los procesos en la UPTLAX.
Atención de forma oportuna a las sugerencias de mejora, emitidas a través de los buzones de sugerencias físico y electrónico.
Capacitación constante a los auditores internos de la UPTLAX.
Concientizar al personal de la UPTlax, respecto a la importancia de las actividades del SGC-UPTLAX y de estar certificados.</t>
  </si>
  <si>
    <t>Eje estratégico 7: Administración y gestión institucional, Programa 7.4 En la UPTlax se concibe a la Gestión de la calidad como el conjunto de procesos que orientan las funciones de la Dirección y hacen cumplir la Política de Calidad. Ésta también orienta sus procedimientos hacia la satisfacción de sus usuarios a través de la mejora continua en sus procesos.</t>
  </si>
  <si>
    <t xml:space="preserve">El Sistema de Gestión de la Calidad inicia  a operar en la UPTlax a partir del 26 de agosto del 2008 y es Certificado en la NORMA ISO 9001:2000 con 5 procesos: Académico, Administración de Recursos, Vinculación, Planeación y Calidad.
Posteriormente en el 2011 logra la recertificación en la norma 9001:2008, cubriendo la provisión de servicios académicos de la formación de profesionistas, basado en el modelo de competencias de los programas educativos de las carreras de ingenierías, mediante los procesos, académico, de administración de recursos, de vinculación y de planeación.
En 2014 se recibió la auditoria externa con la que se logro la Recertificación de nuestra Universidad por tres años más, debiendo atender los dos años siguientes auditorias externas de vigilancia. </t>
  </si>
  <si>
    <t xml:space="preserve">*Están certificados los seis programas educativos.
*La página web del SGC esta siendo administrada por personal de la Institución y  no por una empresa externa. 
*Se realizan auditorías internas, de servicios y externas en el año.
*Hay apoyo para recibir capacitación.
*Se cuenta con una plantilla de auditores internos certificados.
*La Universidad tiene en sus estudiantes recurso humano en formación que al realizar estancias o estadias ayudan en la implementación de sistemas que agilizan las actividades del SGC. </t>
  </si>
  <si>
    <t xml:space="preserve">*Hay un creciente número de temas e instituciones relacionados con calidad para recibir capacitación. 
*Revisión y actualización de los procedimientos e indicadores del SGC.
*Colaboración interinstitucional para la implementación del Sistema de Gestión de la Calidad en la Contraloría del Ejecutivo del Estado de Tlaxcala.
</t>
  </si>
  <si>
    <t>Programa 7.4: Gestión de la calidad
a) Mantener la vigencia del certificado de registro bajo la norma ISO en sus versión más actual, buscando su complementación con la certificación en otras normas 
b) Crear un sistema de comunicación y control para operar efectivamente los procesos y procedimientos del SGC
c) Verificar la pertinencia de los indicadores con el objeto de orientar los procesos hacia la mejora continua.</t>
  </si>
  <si>
    <t xml:space="preserve">*Falta de compromiso de algunos responsables de procedimientos para cumplir con las actividades del  SGC.
*Exceso de actividades de algunos integrantes de áreas de apoyo al SGC y/o auditores, para actividades del mismo. </t>
  </si>
  <si>
    <t>*Que el presupuesto que se asigne a nuestra Universidad no sea el suficiente para cumplir con los proyectos que se planifican.</t>
  </si>
  <si>
    <r>
      <rPr>
        <sz val="10"/>
        <color indexed="8"/>
        <rFont val="Tahoma"/>
        <family val="2"/>
      </rPr>
      <t>Cap. 4. Educación de calidad para todos los niveles de enseñanza.</t>
    </r>
    <r>
      <rPr>
        <sz val="9"/>
        <color indexed="8"/>
        <rFont val="Tahoma"/>
        <family val="2"/>
      </rPr>
      <t xml:space="preserve">
4.2 Ampliar la cobertura escolar, respondiendo a los principios de calidad, pertinencia y equidad.
4.5 Evaluación e investigación educativa
4.6 Fortalecimiento de la educación superior.
 </t>
    </r>
  </si>
  <si>
    <t xml:space="preserve">Objetivo 1: </t>
  </si>
  <si>
    <t>Difundir la política de calidad y los objetivos de calidad a la comunidad universitaria</t>
  </si>
  <si>
    <r>
      <rPr>
        <b/>
        <sz val="10"/>
        <color indexed="8"/>
        <rFont val="Tahoma"/>
        <family val="2"/>
      </rPr>
      <t>Objetivo 2:</t>
    </r>
    <r>
      <rPr>
        <sz val="10"/>
        <color indexed="8"/>
        <rFont val="Tahoma"/>
        <family val="2"/>
      </rPr>
      <t xml:space="preserve"> </t>
    </r>
  </si>
  <si>
    <t>Recibir la Auditoría de vigilancia y que la UPTlax. conserve la certificación en ISO 9001.2008</t>
  </si>
  <si>
    <t xml:space="preserve">Mejora continua en los procesos estratégicos del SGC con apoyo de la metodología KWT. </t>
  </si>
  <si>
    <r>
      <rPr>
        <b/>
        <sz val="10"/>
        <color indexed="8"/>
        <rFont val="Tahoma"/>
        <family val="2"/>
      </rPr>
      <t>Objetivo 4:</t>
    </r>
    <r>
      <rPr>
        <sz val="10"/>
        <color indexed="8"/>
        <rFont val="Tahoma"/>
        <family val="2"/>
      </rPr>
      <t xml:space="preserve"> </t>
    </r>
  </si>
  <si>
    <t>Objetivo 3:</t>
  </si>
  <si>
    <t>Objetivo 5:</t>
  </si>
  <si>
    <t>Visto Bueno
Mtro. Luis Álvarez Ochoa</t>
  </si>
  <si>
    <t>Secretario Académico</t>
  </si>
  <si>
    <t>Elaboró
Soc. Gerardo Carlos Hernández García</t>
  </si>
  <si>
    <t>Coordinación del S.G.C</t>
  </si>
  <si>
    <t>Soc. Gerardo Carlos Hernández García</t>
  </si>
  <si>
    <t>Nombre de la Secretaria ó Dirección: SECRETARIA ACADÉMICA - Sistema de Gestión de la Calidad</t>
  </si>
  <si>
    <t>Objetivo Particular 1: Difundir la política de calidad y los objetivos de calidad a la comunidad universitaria</t>
  </si>
  <si>
    <t xml:space="preserve">Objetivo Particular 5: Programar capacitación interna y externa para el personal de la UPTlax en temas relacionados con el SGC y las normas ISO. </t>
  </si>
  <si>
    <t>Objetivo Particular 4: Continuar de manera permanente con la revisión y actualización de los procesos, procedimientos e indicadores del SGC</t>
  </si>
  <si>
    <t xml:space="preserve">Objetivo Particular 3: Mejora continua en los procesos estratégicos del SGC con apoyo de la metodología KWT. </t>
  </si>
  <si>
    <t>Que el 100% de la comunidad universitaria conozca la política de calidad y los objetivos de calidad.</t>
  </si>
  <si>
    <t>Verificar  que el 100% del personal  tenga conocimiento y comprenda  la Política y Objetivos de Calidad de la comunidad universitaria.</t>
  </si>
  <si>
    <t xml:space="preserve">Publicar ambos documentos  en los edificios de docencia.  </t>
  </si>
  <si>
    <t>Entrevista con docentes y estudiantes para saber si conocen y comprenden la politica y los objetivos de calidad de la UPTlax.</t>
  </si>
  <si>
    <t xml:space="preserve">Establecer la politica de calidad en todas nuestras oficinas y  hacer entrevistas con personal administrativo para saber si conocen y comprenden la politica y objetivos de calidad. </t>
  </si>
  <si>
    <t>Dar seguimiento a los hallazgos y áreas de oportunidad de las auditorías externas.</t>
  </si>
  <si>
    <t xml:space="preserve">Mantener informada a la comunidad universitaria de la fecha de realización de la auditoría y la importancia de está </t>
  </si>
  <si>
    <t>Verificar que las áreas de la UPTlax mantengan actualizada su documentación.</t>
  </si>
  <si>
    <t>Establecer la comunicación necesaria para conocer la fecha de auditoría</t>
  </si>
  <si>
    <t>Recibir la auditoría en las áreas previstas en el plan de auditoría que nos manda la casa certificadora.</t>
  </si>
  <si>
    <t>Dar seguimiento a los hallazgos encontrados en la auditoría de vigilancia.</t>
  </si>
  <si>
    <t>Generar las condiciones necesarias para continuar certificados en la norma ISO 9001:2008.</t>
  </si>
  <si>
    <t>Recibir la auditoría de vigilancia y mantener certificada a la UPTlax.</t>
  </si>
  <si>
    <t xml:space="preserve">Realizar dos auditorías internas </t>
  </si>
  <si>
    <t>Implementar la metodologia KWT en el área administrativa y dar seguimiento a las ideas generadas.</t>
  </si>
  <si>
    <t>Preparar programa de auditoría interna</t>
  </si>
  <si>
    <t>Notificar y realizar la(s) auditoría(s) interna(s)</t>
  </si>
  <si>
    <t>Dar seguimiento a los hallazgos de la auditoría interna</t>
  </si>
  <si>
    <t>Preparar programa de auditoría de servicios</t>
  </si>
  <si>
    <t>Notificar y realizar la(s) auditoría(s) de servicios</t>
  </si>
  <si>
    <t>Dar seguimiento a los informes de la auditoría de servicios</t>
  </si>
  <si>
    <t>Conformar un comité de sugerencias de mejora cuatrimestralmente</t>
  </si>
  <si>
    <t>Apertura mensual de buzones conforme al procedimiento</t>
  </si>
  <si>
    <t>Seguimiento de las sugerencias que nos hacen llegar</t>
  </si>
  <si>
    <t>Mantener actualizada la página  web del SGC, con las versiones más recientes de cada procedimiento</t>
  </si>
  <si>
    <t xml:space="preserve">Buscar que la página sea funcional, atractiva  y tenga un funcionamiento optimo  </t>
  </si>
  <si>
    <t>Impartir cursos al persona de las áreas administrativas de la UPTlax</t>
  </si>
  <si>
    <t>Seguimiento a las ideas de mejora y entrega de estimulos a los generadores que cumplan con los criterios establecidos por la metodología KWT.</t>
  </si>
  <si>
    <t>Revisión y actualización  del 100% de los procedimientos procesos e indicadores del SGC-UPT</t>
  </si>
  <si>
    <t>Continuar con la revisión de los procedimientos y actualizarlos en los casos que sea necesario</t>
  </si>
  <si>
    <t>Los administradores de capacitación del SGC, impartirán los curso de inducción al SGC a quienes estén en los casos anteriores.</t>
  </si>
  <si>
    <t>Realizar los tramites administrativos necesarios para conseguir los cursos planteados.</t>
  </si>
  <si>
    <t>Conociendo la temática de la capacitación, convocar a estos cursos al personal que lo requiera.</t>
  </si>
  <si>
    <t>Monto Total del Presupuestado  Autorizado</t>
  </si>
  <si>
    <t xml:space="preserve">Programar capacitación interna y externa para el personal de la UPTlax en temas relacionados con el SGC y las normas ISO. </t>
  </si>
  <si>
    <t>Continuar de manera permanente con la revisión y actualización de los procesos, procedimientos y de los indicadores del SGC cuando sea necesario.</t>
  </si>
  <si>
    <t xml:space="preserve">Realizar tres auditorías de servicios </t>
  </si>
  <si>
    <t>Realizar cuando menos una apertura de buzones por mes</t>
  </si>
  <si>
    <t>Mantener actualizada al 100% la página electrónica del SGC  para una comunicación efectiva</t>
  </si>
  <si>
    <t>Revisión de los indicadores de los procesos y adecuarlos en los casos que sea necesario</t>
  </si>
  <si>
    <t>Impartir un curso de Inducción al Sistema de Gestión de calidad por cuatrimestre al personal de nuevo ingreso y a quien no lo haya recibido.</t>
  </si>
  <si>
    <t>Detectar con apoyo del Departamento de Recursos Humanos que docentes y administrativos ingresan a la UPT</t>
  </si>
  <si>
    <t>Tener vigente la información de quien no ha recibido el Curso de Inducción aún cuando tenga tiempo laborando en nuestra Institución.</t>
  </si>
  <si>
    <t>Gestionar al menos dos cursos de capacitación para una mejora del SGC, con instituciones externas a la UPT</t>
  </si>
  <si>
    <t>Mediante análisis de nuestros resultados en 2015 y de la situación en que esta el SGC, detectar la capacitación necesaria.</t>
  </si>
  <si>
    <t>Materiales, utiles y equipos menores de oficina</t>
  </si>
  <si>
    <t>Materiales, utiles y equipos menores de tecnologias de la información y comunicaciones</t>
  </si>
  <si>
    <t>Servicios legales, de contabilidad, auditoria y relacionados</t>
  </si>
  <si>
    <t>Instalación, reparación y mantenimiento de equipo de cómputo y tecnología de la información</t>
  </si>
  <si>
    <t>Productos alimenticios para personas</t>
  </si>
  <si>
    <t>Vestuario y uniformes</t>
  </si>
  <si>
    <t>Viaticos en el país</t>
  </si>
  <si>
    <t>Material impreso e información digital</t>
  </si>
  <si>
    <t>Servicios postales y telegráficos</t>
  </si>
  <si>
    <t>Servicios de capacitación</t>
  </si>
  <si>
    <t>Objetivo Particular 2: Recibir la Auditoría de vigilancia y que la UPTx. conserve la certificación en ISO 9001.2008</t>
  </si>
  <si>
    <t>DICIEMBRE -- 2015</t>
  </si>
  <si>
    <t>Partida</t>
  </si>
  <si>
    <t>Concepto</t>
  </si>
  <si>
    <t>Enero</t>
  </si>
  <si>
    <t>Febrero</t>
  </si>
  <si>
    <t>Marzo</t>
  </si>
  <si>
    <t>Abril</t>
  </si>
  <si>
    <t>Mayo</t>
  </si>
  <si>
    <t>Junio</t>
  </si>
  <si>
    <t>Julio</t>
  </si>
  <si>
    <t>Agosto</t>
  </si>
  <si>
    <t>Septiembre</t>
  </si>
  <si>
    <t>Octubre</t>
  </si>
  <si>
    <t>Noviembre</t>
  </si>
  <si>
    <t>Diciembre</t>
  </si>
  <si>
    <t>Anual</t>
  </si>
  <si>
    <t>Pág. 1 de 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</si>
</sst>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sz val="9"/>
      <color indexed="8"/>
      <name val="Tahoma"/>
      <family val="2"/>
    </font>
    <font>
      <b/>
      <sz val="9"/>
      <color indexed="8"/>
      <name val="Tahoma"/>
      <family val="2"/>
    </font>
    <font>
      <sz val="10"/>
      <color indexed="8"/>
      <name val="Arial"/>
      <family val="2"/>
    </font>
    <font>
      <sz val="9"/>
      <name val="Tahoma"/>
      <family val="2"/>
    </font>
    <font>
      <sz val="10"/>
      <color indexed="8"/>
      <name val="Tahoma"/>
      <family val="2"/>
    </font>
    <font>
      <b/>
      <sz val="10"/>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Tahoma"/>
      <family val="2"/>
    </font>
    <font>
      <b/>
      <sz val="16"/>
      <color indexed="8"/>
      <name val="Calibri"/>
      <family val="2"/>
    </font>
    <font>
      <b/>
      <sz val="12"/>
      <color indexed="8"/>
      <name val="Calibri"/>
      <family val="2"/>
    </font>
    <font>
      <b/>
      <sz val="8"/>
      <color indexed="8"/>
      <name val="Tahoma"/>
      <family val="2"/>
    </font>
    <font>
      <b/>
      <sz val="9.5"/>
      <color indexed="8"/>
      <name val="Tahoma"/>
      <family val="2"/>
    </font>
    <font>
      <b/>
      <sz val="12"/>
      <color indexed="8"/>
      <name val="Tahoma"/>
      <family val="2"/>
    </font>
    <font>
      <b/>
      <sz val="14"/>
      <color indexed="8"/>
      <name val="Calibri"/>
      <family val="2"/>
    </font>
    <font>
      <b/>
      <sz val="9"/>
      <color indexed="8"/>
      <name val="Calibri"/>
      <family val="2"/>
    </font>
    <font>
      <b/>
      <sz val="14"/>
      <color indexed="8"/>
      <name val="Arial"/>
      <family val="2"/>
    </font>
    <font>
      <b/>
      <sz val="24"/>
      <color indexed="8"/>
      <name val="Arial"/>
      <family val="2"/>
    </font>
    <font>
      <sz val="14"/>
      <color indexed="8"/>
      <name val="Tahoma"/>
      <family val="2"/>
    </font>
    <font>
      <b/>
      <sz val="16"/>
      <color indexed="8"/>
      <name val="Tahoma"/>
      <family val="2"/>
    </font>
    <font>
      <b/>
      <sz val="14"/>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Tahoma"/>
      <family val="2"/>
    </font>
    <font>
      <b/>
      <sz val="9"/>
      <color theme="1"/>
      <name val="Tahoma"/>
      <family val="2"/>
    </font>
    <font>
      <b/>
      <sz val="16"/>
      <color theme="1"/>
      <name val="Calibri"/>
      <family val="2"/>
    </font>
    <font>
      <b/>
      <sz val="12"/>
      <color theme="1"/>
      <name val="Calibri"/>
      <family val="2"/>
    </font>
    <font>
      <b/>
      <sz val="8"/>
      <color theme="1"/>
      <name val="Tahoma"/>
      <family val="2"/>
    </font>
    <font>
      <sz val="10"/>
      <color theme="1"/>
      <name val="Tahoma"/>
      <family val="2"/>
    </font>
    <font>
      <b/>
      <sz val="10"/>
      <color theme="1"/>
      <name val="Tahoma"/>
      <family val="2"/>
    </font>
    <font>
      <b/>
      <sz val="9.5"/>
      <color theme="1"/>
      <name val="Tahoma"/>
      <family val="2"/>
    </font>
    <font>
      <b/>
      <sz val="12"/>
      <color theme="1"/>
      <name val="Tahoma"/>
      <family val="2"/>
    </font>
    <font>
      <sz val="9"/>
      <color theme="1"/>
      <name val="Tahoma"/>
      <family val="2"/>
    </font>
    <font>
      <b/>
      <sz val="14"/>
      <color theme="1"/>
      <name val="Calibri"/>
      <family val="2"/>
    </font>
    <font>
      <b/>
      <sz val="9"/>
      <color theme="1"/>
      <name val="Calibri"/>
      <family val="2"/>
    </font>
    <font>
      <b/>
      <sz val="14"/>
      <color theme="1"/>
      <name val="Arial"/>
      <family val="2"/>
    </font>
    <font>
      <b/>
      <sz val="14"/>
      <color theme="1"/>
      <name val="Tahoma"/>
      <family val="2"/>
    </font>
    <font>
      <sz val="14"/>
      <color theme="1"/>
      <name val="Tahoma"/>
      <family val="2"/>
    </font>
    <font>
      <b/>
      <sz val="24"/>
      <color theme="1"/>
      <name val="Arial"/>
      <family val="2"/>
    </font>
    <font>
      <b/>
      <sz val="16"/>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0E0E0"/>
        <bgColor indexed="64"/>
      </patternFill>
    </fill>
    <fill>
      <patternFill patternType="solid">
        <fgColor rgb="FFBBB2E0"/>
        <bgColor indexed="64"/>
      </patternFill>
    </fill>
    <fill>
      <patternFill patternType="solid">
        <fgColor theme="0"/>
        <bgColor indexed="64"/>
      </patternFill>
    </fill>
    <fill>
      <patternFill patternType="solid">
        <fgColor rgb="FF8D64AC"/>
        <bgColor indexed="64"/>
      </patternFill>
    </fill>
    <fill>
      <patternFill patternType="solid">
        <fgColor rgb="FFA585BD"/>
        <bgColor indexed="64"/>
      </patternFill>
    </fill>
    <fill>
      <patternFill patternType="solid">
        <fgColor rgb="FFE7E4F4"/>
        <bgColor indexed="64"/>
      </patternFill>
    </fill>
    <fill>
      <patternFill patternType="solid">
        <fgColor theme="0" tint="-0.04997999966144562"/>
        <bgColor indexed="64"/>
      </patternFill>
    </fill>
  </fills>
  <borders count="3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1"/>
      </left>
      <right style="thin">
        <color theme="1"/>
      </right>
      <top style="thick">
        <color theme="1"/>
      </top>
      <bottom style="thin">
        <color theme="1"/>
      </bottom>
    </border>
    <border>
      <left style="thin">
        <color theme="1"/>
      </left>
      <right style="thin">
        <color theme="1"/>
      </right>
      <top style="thick">
        <color theme="1"/>
      </top>
      <bottom style="thin">
        <color theme="1"/>
      </bottom>
    </border>
    <border>
      <left style="thin">
        <color theme="1"/>
      </left>
      <right/>
      <top style="thick">
        <color theme="1"/>
      </top>
      <bottom style="thin">
        <color theme="1"/>
      </bottom>
    </border>
    <border>
      <left/>
      <right/>
      <top style="thick">
        <color theme="1"/>
      </top>
      <bottom style="dotted">
        <color rgb="FF000066"/>
      </bottom>
    </border>
    <border>
      <left style="dotted">
        <color rgb="FF000066"/>
      </left>
      <right/>
      <top style="thick">
        <color theme="1"/>
      </top>
      <bottom style="dotted">
        <color rgb="FF000066"/>
      </bottom>
    </border>
    <border>
      <left style="medium">
        <color rgb="FF000066"/>
      </left>
      <right/>
      <top style="thick">
        <color theme="1"/>
      </top>
      <bottom style="dotted">
        <color rgb="FF000066"/>
      </bottom>
    </border>
    <border>
      <left style="dotted">
        <color rgb="FF000066"/>
      </left>
      <right style="dotted">
        <color rgb="FF000066"/>
      </right>
      <top/>
      <bottom style="dotted">
        <color rgb="FF000066"/>
      </bottom>
    </border>
    <border>
      <left style="dotted">
        <color rgb="FF000066"/>
      </left>
      <right/>
      <top/>
      <bottom style="dotted">
        <color rgb="FF000066"/>
      </bottom>
    </border>
    <border>
      <left style="slantDashDot">
        <color theme="1"/>
      </left>
      <right style="dotted">
        <color rgb="FF000066"/>
      </right>
      <top style="medium">
        <color theme="1"/>
      </top>
      <bottom/>
    </border>
    <border>
      <left style="medium">
        <color theme="1"/>
      </left>
      <right style="dotted">
        <color theme="1"/>
      </right>
      <top style="medium">
        <color theme="1"/>
      </top>
      <bottom style="dotted">
        <color theme="1"/>
      </bottom>
    </border>
    <border>
      <left style="dotted">
        <color theme="1"/>
      </left>
      <right style="dotted">
        <color rgb="FF000066"/>
      </right>
      <top style="medium">
        <color theme="1"/>
      </top>
      <bottom style="dotted">
        <color theme="1"/>
      </bottom>
    </border>
    <border>
      <left/>
      <right style="medium">
        <color theme="1"/>
      </right>
      <top style="medium">
        <color theme="1"/>
      </top>
      <bottom style="dotted">
        <color rgb="FF000066"/>
      </bottom>
    </border>
    <border>
      <left style="dotted">
        <color rgb="FF000066"/>
      </left>
      <right style="dotted">
        <color rgb="FF000066"/>
      </right>
      <top style="dotted">
        <color rgb="FF000066"/>
      </top>
      <bottom style="dotted">
        <color rgb="FF000066"/>
      </bottom>
    </border>
    <border>
      <left style="dotted">
        <color rgb="FF000066"/>
      </left>
      <right/>
      <top style="dotted">
        <color rgb="FF000066"/>
      </top>
      <bottom style="dotted">
        <color rgb="FF000066"/>
      </bottom>
    </border>
    <border>
      <left style="slantDashDot">
        <color theme="1"/>
      </left>
      <right style="dotted">
        <color rgb="FF000066"/>
      </right>
      <top style="dotted">
        <color theme="1"/>
      </top>
      <bottom style="dotted">
        <color theme="1"/>
      </bottom>
    </border>
    <border>
      <left style="medium">
        <color theme="1"/>
      </left>
      <right style="dotted">
        <color theme="1"/>
      </right>
      <top style="dotted">
        <color theme="1"/>
      </top>
      <bottom style="dotted">
        <color theme="1"/>
      </bottom>
    </border>
    <border>
      <left style="dotted">
        <color theme="1"/>
      </left>
      <right style="dotted">
        <color rgb="FF000066"/>
      </right>
      <top style="dotted">
        <color theme="1"/>
      </top>
      <bottom style="dotted">
        <color theme="1"/>
      </bottom>
    </border>
    <border>
      <left/>
      <right style="medium">
        <color theme="1"/>
      </right>
      <top style="dotted">
        <color rgb="FF000066"/>
      </top>
      <bottom style="dotted">
        <color rgb="FF000066"/>
      </bottom>
    </border>
    <border>
      <left/>
      <right/>
      <top/>
      <bottom style="thick">
        <color theme="1"/>
      </bottom>
    </border>
    <border>
      <left style="thin"/>
      <right style="thin"/>
      <top style="thin"/>
      <bottom/>
    </border>
    <border>
      <left style="thin"/>
      <right style="thin"/>
      <top/>
      <bottom/>
    </border>
    <border>
      <left style="dotted"/>
      <right style="dotted"/>
      <top style="dotted"/>
      <bottom style="dotted"/>
    </border>
    <border>
      <left/>
      <right style="dotted"/>
      <top style="dotted"/>
      <bottom style="dotted"/>
    </border>
    <border>
      <left style="dotted"/>
      <right style="dotted"/>
      <top/>
      <bottom style="dotted"/>
    </border>
    <border>
      <left/>
      <right style="dotted"/>
      <top/>
      <bottom style="dotted"/>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66"/>
      </left>
      <right style="thin">
        <color rgb="FF000066"/>
      </right>
      <top style="thick">
        <color theme="1"/>
      </top>
      <bottom style="thin">
        <color theme="1"/>
      </bottom>
    </border>
    <border>
      <left style="thin">
        <color rgb="FF000066"/>
      </left>
      <right/>
      <top style="thick">
        <color theme="1"/>
      </top>
      <bottom style="thin">
        <color theme="1"/>
      </bottom>
    </border>
    <border>
      <left style="thin">
        <color rgb="FF000066"/>
      </left>
      <right style="slantDashDot">
        <color theme="1"/>
      </right>
      <top style="thick">
        <color theme="1"/>
      </top>
      <bottom style="thin">
        <color theme="1"/>
      </bottom>
    </border>
    <border>
      <left style="thin">
        <color theme="1"/>
      </left>
      <right/>
      <top style="medium">
        <color theme="1"/>
      </top>
      <bottom style="dotted">
        <color theme="1"/>
      </bottom>
    </border>
    <border>
      <left style="thin">
        <color theme="1"/>
      </left>
      <right/>
      <top style="dotted">
        <color theme="1"/>
      </top>
      <bottom style="dotted">
        <color theme="1"/>
      </bottom>
    </border>
    <border>
      <left style="thin">
        <color theme="1"/>
      </left>
      <right/>
      <top style="dotted">
        <color theme="1"/>
      </top>
      <bottom style="thin">
        <color theme="1"/>
      </bottom>
    </border>
    <border>
      <left style="dotted">
        <color rgb="FF000066"/>
      </left>
      <right style="dotted">
        <color rgb="FF000066"/>
      </right>
      <top style="dotted">
        <color rgb="FF000066"/>
      </top>
      <bottom style="thin">
        <color theme="1"/>
      </bottom>
    </border>
    <border>
      <left style="dotted">
        <color rgb="FF000066"/>
      </left>
      <right/>
      <top style="dotted">
        <color rgb="FF000066"/>
      </top>
      <bottom style="thin">
        <color theme="1"/>
      </bottom>
    </border>
    <border>
      <left style="dotted">
        <color rgb="FF000066"/>
      </left>
      <right/>
      <top/>
      <bottom style="thin">
        <color theme="1"/>
      </bottom>
    </border>
    <border>
      <left style="medium">
        <color theme="1"/>
      </left>
      <right style="dotted">
        <color theme="1"/>
      </right>
      <top style="dotted">
        <color theme="1"/>
      </top>
      <bottom style="thin">
        <color theme="1"/>
      </bottom>
    </border>
    <border>
      <left style="dotted">
        <color theme="1"/>
      </left>
      <right style="dotted">
        <color rgb="FF000066"/>
      </right>
      <top style="dotted">
        <color theme="1"/>
      </top>
      <bottom style="thin">
        <color theme="1"/>
      </bottom>
    </border>
    <border>
      <left/>
      <right style="medium">
        <color theme="1"/>
      </right>
      <top style="dotted">
        <color rgb="FF000066"/>
      </top>
      <bottom style="thin">
        <color theme="1"/>
      </bottom>
    </border>
    <border>
      <left style="slantDashDot">
        <color theme="1"/>
      </left>
      <right style="dotted">
        <color rgb="FF000066"/>
      </right>
      <top/>
      <bottom style="dotted">
        <color theme="1"/>
      </bottom>
    </border>
    <border>
      <left style="medium">
        <color theme="1"/>
      </left>
      <right style="dotted">
        <color theme="1"/>
      </right>
      <top/>
      <bottom style="dotted">
        <color theme="1"/>
      </bottom>
    </border>
    <border>
      <left style="dotted">
        <color theme="1"/>
      </left>
      <right style="dotted">
        <color rgb="FF000066"/>
      </right>
      <top/>
      <bottom style="dotted">
        <color theme="1"/>
      </bottom>
    </border>
    <border>
      <left/>
      <right style="medium">
        <color theme="1"/>
      </right>
      <top/>
      <bottom style="dotted">
        <color rgb="FF000066"/>
      </bottom>
    </border>
    <border>
      <left style="dotted">
        <color rgb="FF000066"/>
      </left>
      <right style="dotted">
        <color rgb="FF000066"/>
      </right>
      <top style="medium">
        <color theme="1"/>
      </top>
      <bottom style="dotted">
        <color rgb="FF000066"/>
      </bottom>
    </border>
    <border>
      <left style="dotted">
        <color rgb="FF000066"/>
      </left>
      <right/>
      <top style="medium">
        <color theme="1"/>
      </top>
      <bottom style="dotted">
        <color rgb="FF000066"/>
      </bottom>
    </border>
    <border>
      <left style="dotted"/>
      <right/>
      <top/>
      <bottom style="dotted"/>
    </border>
    <border>
      <left style="medium">
        <color theme="1"/>
      </left>
      <right style="dotted">
        <color theme="1"/>
      </right>
      <top/>
      <bottom/>
    </border>
    <border>
      <left style="dotted">
        <color theme="1"/>
      </left>
      <right/>
      <top/>
      <bottom/>
    </border>
    <border>
      <left style="slantDashDot">
        <color theme="1"/>
      </left>
      <right style="dotted">
        <color rgb="FF000066"/>
      </right>
      <top style="dotted">
        <color theme="1"/>
      </top>
      <bottom style="thin">
        <color theme="1"/>
      </bottom>
    </border>
    <border>
      <left style="dotted">
        <color rgb="FF000066"/>
      </left>
      <right style="dotted">
        <color rgb="FF000066"/>
      </right>
      <top style="dotted">
        <color rgb="FF000066"/>
      </top>
      <bottom/>
    </border>
    <border>
      <left style="dotted">
        <color rgb="FF000066"/>
      </left>
      <right/>
      <top style="dotted">
        <color rgb="FF000066"/>
      </top>
      <bottom/>
    </border>
    <border>
      <left style="slantDashDot">
        <color theme="1"/>
      </left>
      <right style="dotted">
        <color rgb="FF000066"/>
      </right>
      <top/>
      <bottom/>
    </border>
    <border>
      <left style="dotted">
        <color rgb="FF000066"/>
      </left>
      <right/>
      <top/>
      <bottom/>
    </border>
    <border>
      <left style="medium">
        <color theme="1"/>
      </left>
      <right style="dotted">
        <color theme="1"/>
      </right>
      <top style="dotted">
        <color theme="1"/>
      </top>
      <bottom/>
    </border>
    <border>
      <left style="dotted">
        <color theme="1"/>
      </left>
      <right style="dotted">
        <color rgb="FF000066"/>
      </right>
      <top style="dotted">
        <color theme="1"/>
      </top>
      <bottom/>
    </border>
    <border>
      <left/>
      <right style="medium">
        <color theme="1"/>
      </right>
      <top style="dotted">
        <color rgb="FF000066"/>
      </top>
      <bottom/>
    </border>
    <border>
      <left style="dotted">
        <color theme="1"/>
      </left>
      <right style="dotted">
        <color theme="1"/>
      </right>
      <top style="thin">
        <color theme="1"/>
      </top>
      <bottom style="dotted">
        <color theme="1"/>
      </bottom>
    </border>
    <border>
      <left style="dotted">
        <color theme="1"/>
      </left>
      <right style="medium">
        <color theme="1"/>
      </right>
      <top style="thin">
        <color theme="1"/>
      </top>
      <bottom style="dotted">
        <color theme="1"/>
      </bottom>
    </border>
    <border>
      <left style="dotted">
        <color theme="1"/>
      </left>
      <right style="dotted">
        <color theme="1"/>
      </right>
      <top style="dotted">
        <color theme="1"/>
      </top>
      <bottom style="dotted">
        <color theme="1"/>
      </bottom>
    </border>
    <border>
      <left style="dotted">
        <color theme="1"/>
      </left>
      <right style="medium">
        <color theme="1"/>
      </right>
      <top style="dotted">
        <color theme="1"/>
      </top>
      <bottom style="dotted">
        <color theme="1"/>
      </bottom>
    </border>
    <border>
      <left style="dotted">
        <color theme="1"/>
      </left>
      <right style="dotted">
        <color theme="1"/>
      </right>
      <top style="dotted">
        <color theme="1"/>
      </top>
      <bottom style="thin">
        <color theme="1"/>
      </bottom>
    </border>
    <border>
      <left style="dotted">
        <color theme="1"/>
      </left>
      <right style="medium">
        <color theme="1"/>
      </right>
      <top style="dotted">
        <color theme="1"/>
      </top>
      <bottom style="thin">
        <color theme="1"/>
      </bottom>
    </border>
    <border>
      <left style="dotted">
        <color theme="1"/>
      </left>
      <right/>
      <top/>
      <bottom style="thick">
        <color theme="1"/>
      </bottom>
    </border>
    <border>
      <left style="dotted">
        <color theme="1"/>
      </left>
      <right style="medium">
        <color theme="1"/>
      </right>
      <top/>
      <bottom style="thick">
        <color theme="1"/>
      </bottom>
    </border>
    <border>
      <left style="dotted">
        <color theme="1"/>
      </left>
      <right style="dotted">
        <color theme="1"/>
      </right>
      <top/>
      <bottom/>
    </border>
    <border>
      <left style="dotted">
        <color theme="1"/>
      </left>
      <right style="medium">
        <color theme="1"/>
      </right>
      <top/>
      <bottom/>
    </border>
    <border>
      <left style="medium">
        <color theme="1"/>
      </left>
      <right style="dotted">
        <color theme="1"/>
      </right>
      <top style="thin">
        <color theme="1"/>
      </top>
      <bottom style="dotted">
        <color theme="1"/>
      </bottom>
    </border>
    <border>
      <left style="dotted">
        <color theme="1"/>
      </left>
      <right/>
      <top style="thin">
        <color theme="1"/>
      </top>
      <bottom style="dotted">
        <color theme="1"/>
      </bottom>
    </border>
    <border>
      <left style="dotted">
        <color theme="1"/>
      </left>
      <right/>
      <top style="dotted">
        <color theme="1"/>
      </top>
      <bottom style="dotted">
        <color theme="1"/>
      </bottom>
    </border>
    <border>
      <left style="dotted">
        <color theme="1"/>
      </left>
      <right/>
      <top style="dotted">
        <color theme="1"/>
      </top>
      <bottom style="thin">
        <color theme="1"/>
      </bottom>
    </border>
    <border>
      <left style="slantDashDot">
        <color theme="1"/>
      </left>
      <right style="dotted">
        <color theme="1"/>
      </right>
      <top style="thin">
        <color theme="1"/>
      </top>
      <bottom style="dotted">
        <color theme="1"/>
      </bottom>
    </border>
    <border>
      <left style="slantDashDot">
        <color theme="1"/>
      </left>
      <right style="dotted">
        <color theme="1"/>
      </right>
      <top style="dotted">
        <color theme="1"/>
      </top>
      <bottom style="dotted">
        <color theme="1"/>
      </bottom>
    </border>
    <border>
      <left style="slantDashDot">
        <color theme="1"/>
      </left>
      <right style="dotted">
        <color theme="1"/>
      </right>
      <top style="dotted">
        <color theme="1"/>
      </top>
      <bottom style="thin">
        <color theme="1"/>
      </bottom>
    </border>
    <border>
      <left/>
      <right/>
      <top style="dotted">
        <color rgb="FF000066"/>
      </top>
      <bottom style="dotted">
        <color rgb="FF000066"/>
      </bottom>
    </border>
    <border>
      <left/>
      <right style="dotted">
        <color rgb="FF000066"/>
      </right>
      <top style="dotted">
        <color rgb="FF000066"/>
      </top>
      <bottom style="dotted">
        <color rgb="FF000066"/>
      </bottom>
    </border>
    <border>
      <left style="dotted">
        <color rgb="FF000066"/>
      </left>
      <right style="thick">
        <color theme="1"/>
      </right>
      <top style="dotted">
        <color rgb="FF000066"/>
      </top>
      <bottom style="dotted">
        <color rgb="FF000066"/>
      </bottom>
    </border>
    <border>
      <left/>
      <right/>
      <top style="dotted">
        <color rgb="FF000066"/>
      </top>
      <bottom/>
    </border>
    <border>
      <left/>
      <right style="dotted">
        <color rgb="FF000066"/>
      </right>
      <top style="dotted">
        <color rgb="FF000066"/>
      </top>
      <bottom/>
    </border>
    <border>
      <left style="dotted">
        <color rgb="FF000066"/>
      </left>
      <right style="thick">
        <color theme="1"/>
      </right>
      <top style="dotted">
        <color rgb="FF000066"/>
      </top>
      <bottom/>
    </border>
    <border>
      <left style="medium">
        <color theme="1"/>
      </left>
      <right/>
      <top style="dotted">
        <color theme="1"/>
      </top>
      <bottom style="dotted">
        <color theme="1"/>
      </bottom>
    </border>
    <border>
      <left/>
      <right/>
      <top style="dotted">
        <color theme="1"/>
      </top>
      <bottom style="dotted">
        <color theme="1"/>
      </bottom>
    </border>
    <border>
      <left/>
      <right/>
      <top style="dotted">
        <color theme="1"/>
      </top>
      <bottom style="thin">
        <color theme="1"/>
      </bottom>
    </border>
    <border>
      <left style="medium">
        <color theme="1"/>
      </left>
      <right style="dotted">
        <color theme="1"/>
      </right>
      <top style="medium">
        <color theme="1"/>
      </top>
      <bottom style="dotted">
        <color theme="1" tint="0.04998999834060669"/>
      </bottom>
    </border>
    <border>
      <left style="dotted">
        <color theme="1"/>
      </left>
      <right style="dotted">
        <color theme="1"/>
      </right>
      <top style="medium">
        <color theme="1"/>
      </top>
      <bottom style="dotted">
        <color theme="1" tint="0.04998999834060669"/>
      </bottom>
    </border>
    <border>
      <left style="dotted">
        <color theme="1"/>
      </left>
      <right style="thick">
        <color theme="1"/>
      </right>
      <top style="medium">
        <color theme="1"/>
      </top>
      <bottom style="dotted">
        <color rgb="FF000066"/>
      </bottom>
    </border>
    <border>
      <left style="medium">
        <color theme="1"/>
      </left>
      <right style="dotted">
        <color theme="1"/>
      </right>
      <top style="dotted">
        <color theme="1" tint="0.04998999834060669"/>
      </top>
      <bottom style="dotted">
        <color theme="1" tint="0.04998999834060669"/>
      </bottom>
    </border>
    <border>
      <left style="dotted">
        <color theme="1"/>
      </left>
      <right style="dotted">
        <color theme="1"/>
      </right>
      <top style="dotted">
        <color theme="1" tint="0.04998999834060669"/>
      </top>
      <bottom style="dotted">
        <color theme="1" tint="0.04998999834060669"/>
      </bottom>
    </border>
    <border>
      <left style="dotted">
        <color theme="1"/>
      </left>
      <right style="thick">
        <color theme="1"/>
      </right>
      <top style="dotted">
        <color rgb="FF000066"/>
      </top>
      <bottom style="dotted">
        <color rgb="FF000066"/>
      </bottom>
    </border>
    <border>
      <left style="dotted">
        <color theme="1"/>
      </left>
      <right style="thick">
        <color theme="1"/>
      </right>
      <top/>
      <bottom style="dotted">
        <color rgb="FF000066"/>
      </bottom>
    </border>
    <border>
      <left style="dotted">
        <color theme="1"/>
      </left>
      <right style="thick">
        <color theme="1"/>
      </right>
      <top/>
      <bottom style="thin">
        <color theme="1"/>
      </bottom>
    </border>
    <border>
      <left style="medium">
        <color theme="1"/>
      </left>
      <right style="dotted">
        <color theme="1"/>
      </right>
      <top style="dotted">
        <color theme="1" tint="0.04998999834060669"/>
      </top>
      <bottom/>
    </border>
    <border>
      <left style="dotted">
        <color theme="1"/>
      </left>
      <right style="dotted">
        <color theme="1"/>
      </right>
      <top style="dotted">
        <color theme="1" tint="0.04998999834060669"/>
      </top>
      <bottom/>
    </border>
    <border>
      <left style="dotted">
        <color theme="1"/>
      </left>
      <right style="dotted">
        <color theme="1"/>
      </right>
      <top/>
      <bottom style="dotted">
        <color theme="1"/>
      </bottom>
    </border>
    <border>
      <left style="dotted">
        <color theme="1"/>
      </left>
      <right style="thick">
        <color theme="1"/>
      </right>
      <top style="thin">
        <color theme="1"/>
      </top>
      <bottom style="dotted">
        <color rgb="FF000066"/>
      </bottom>
    </border>
    <border>
      <left style="dotted">
        <color theme="1"/>
      </left>
      <right style="dotted">
        <color theme="1"/>
      </right>
      <top style="dotted">
        <color theme="1"/>
      </top>
      <bottom/>
    </border>
    <border>
      <left style="dotted">
        <color theme="1"/>
      </left>
      <right style="thick">
        <color theme="1"/>
      </right>
      <top/>
      <bottom/>
    </border>
    <border>
      <left style="medium">
        <color theme="1"/>
      </left>
      <right style="dotted">
        <color theme="1"/>
      </right>
      <top style="thin">
        <color theme="1"/>
      </top>
      <bottom/>
    </border>
    <border>
      <left style="dotted">
        <color rgb="FF000066"/>
      </left>
      <right style="dotted">
        <color rgb="FF000066"/>
      </right>
      <top style="thin">
        <color theme="1"/>
      </top>
      <bottom style="dotted">
        <color rgb="FF000066"/>
      </bottom>
    </border>
    <border>
      <left style="dotted">
        <color rgb="FF000066"/>
      </left>
      <right/>
      <top style="thin">
        <color theme="1"/>
      </top>
      <bottom style="dotted">
        <color rgb="FF000066"/>
      </bottom>
    </border>
    <border>
      <left style="slantDashDot">
        <color theme="1"/>
      </left>
      <right style="dotted">
        <color rgb="FF000066"/>
      </right>
      <top/>
      <bottom style="thin">
        <color theme="1"/>
      </bottom>
    </border>
    <border>
      <left style="dotted">
        <color rgb="FF000066"/>
      </left>
      <right style="dotted">
        <color rgb="FF000066"/>
      </right>
      <top/>
      <bottom/>
    </border>
    <border>
      <left style="slantDashDot">
        <color theme="1"/>
      </left>
      <right style="dotted">
        <color rgb="FF000066"/>
      </right>
      <top style="thin">
        <color theme="1"/>
      </top>
      <bottom/>
    </border>
    <border>
      <left style="dotted">
        <color rgb="FF000066"/>
      </left>
      <right style="dotted">
        <color rgb="FF000066"/>
      </right>
      <top style="thin">
        <color theme="1"/>
      </top>
      <bottom/>
    </border>
    <border>
      <left style="dotted">
        <color rgb="FF000066"/>
      </left>
      <right/>
      <top style="thin">
        <color theme="1"/>
      </top>
      <bottom/>
    </border>
    <border>
      <left style="medium">
        <color theme="1"/>
      </left>
      <right style="dotted">
        <color rgb="FF000066"/>
      </right>
      <top style="medium">
        <color theme="1"/>
      </top>
      <bottom style="dotted">
        <color rgb="FF000066"/>
      </bottom>
    </border>
    <border>
      <left style="medium">
        <color theme="1"/>
      </left>
      <right style="dotted">
        <color rgb="FF000066"/>
      </right>
      <top style="dotted">
        <color rgb="FF000066"/>
      </top>
      <bottom style="dotted">
        <color rgb="FF000066"/>
      </bottom>
    </border>
    <border>
      <left style="medium">
        <color theme="1"/>
      </left>
      <right style="dotted">
        <color rgb="FF000066"/>
      </right>
      <top style="dotted">
        <color rgb="FF000066"/>
      </top>
      <bottom style="thin">
        <color theme="1"/>
      </bottom>
    </border>
    <border>
      <left style="medium">
        <color theme="1"/>
      </left>
      <right style="dotted">
        <color rgb="FF000066"/>
      </right>
      <top/>
      <bottom style="dotted">
        <color rgb="FF000066"/>
      </bottom>
    </border>
    <border>
      <left style="medium">
        <color theme="1"/>
      </left>
      <right style="dotted">
        <color rgb="FF000066"/>
      </right>
      <top style="dotted">
        <color rgb="FF000066"/>
      </top>
      <bottom/>
    </border>
    <border>
      <left style="medium">
        <color theme="1"/>
      </left>
      <right style="dotted">
        <color rgb="FF000066"/>
      </right>
      <top style="thin">
        <color theme="1"/>
      </top>
      <bottom style="dotted">
        <color rgb="FF000066"/>
      </bottom>
    </border>
    <border>
      <left style="slantDashDot">
        <color theme="1"/>
      </left>
      <right style="dotted">
        <color rgb="FF000066"/>
      </right>
      <top style="dotted">
        <color theme="1"/>
      </top>
      <bottom/>
    </border>
    <border>
      <left style="dotted">
        <color theme="1"/>
      </left>
      <right/>
      <top/>
      <bottom style="dotted">
        <color theme="1"/>
      </bottom>
    </border>
    <border>
      <left style="slantDashDot">
        <color theme="1"/>
      </left>
      <right style="dotted">
        <color theme="1"/>
      </right>
      <top/>
      <bottom style="dotted">
        <color theme="1"/>
      </bottom>
    </border>
    <border>
      <left style="dotted">
        <color rgb="FF000066"/>
      </left>
      <right style="dotted">
        <color rgb="FF000066"/>
      </right>
      <top style="dotted">
        <color theme="1"/>
      </top>
      <bottom style="thin">
        <color theme="1"/>
      </bottom>
    </border>
    <border>
      <left style="dotted">
        <color theme="1"/>
      </left>
      <right/>
      <top style="dotted">
        <color theme="1"/>
      </top>
      <bottom/>
    </border>
    <border>
      <left style="slantDashDot">
        <color theme="1"/>
      </left>
      <right style="dotted">
        <color theme="1"/>
      </right>
      <top style="dotted">
        <color theme="1"/>
      </top>
      <bottom/>
    </border>
    <border>
      <left style="dotted">
        <color rgb="FF000066"/>
      </left>
      <right style="slantDashDot">
        <color theme="1"/>
      </right>
      <top style="medium">
        <color theme="1"/>
      </top>
      <bottom style="dotted">
        <color rgb="FF000066"/>
      </bottom>
    </border>
    <border>
      <left style="dotted">
        <color rgb="FF000066"/>
      </left>
      <right style="slantDashDot">
        <color theme="1"/>
      </right>
      <top style="dotted">
        <color rgb="FF000066"/>
      </top>
      <bottom style="dotted">
        <color rgb="FF000066"/>
      </bottom>
    </border>
    <border>
      <left style="dotted">
        <color rgb="FF000066"/>
      </left>
      <right style="slantDashDot">
        <color theme="1"/>
      </right>
      <top style="dotted">
        <color rgb="FF000066"/>
      </top>
      <bottom style="thin">
        <color theme="1"/>
      </bottom>
    </border>
    <border>
      <left style="dotted">
        <color rgb="FF000066"/>
      </left>
      <right style="slantDashDot">
        <color theme="1"/>
      </right>
      <top/>
      <bottom style="dotted">
        <color rgb="FF000066"/>
      </bottom>
    </border>
    <border>
      <left style="dotted">
        <color rgb="FF000066"/>
      </left>
      <right style="slantDashDot">
        <color theme="1"/>
      </right>
      <top style="dotted">
        <color rgb="FF000066"/>
      </top>
      <bottom/>
    </border>
    <border>
      <left style="medium">
        <color theme="1"/>
      </left>
      <right style="dotted">
        <color rgb="FF000066"/>
      </right>
      <top/>
      <bottom/>
    </border>
    <border>
      <left style="dotted">
        <color rgb="FF000066"/>
      </left>
      <right style="slantDashDot">
        <color theme="1"/>
      </right>
      <top/>
      <bottom/>
    </border>
    <border>
      <left style="medium">
        <color theme="1"/>
      </left>
      <right style="dotted">
        <color rgb="FF000066"/>
      </right>
      <top style="thin">
        <color theme="1"/>
      </top>
      <bottom/>
    </border>
    <border>
      <left style="dotted">
        <color rgb="FF000066"/>
      </left>
      <right style="slantDashDot">
        <color theme="1"/>
      </right>
      <top style="thin">
        <color theme="1"/>
      </top>
      <bottom/>
    </border>
    <border>
      <left style="dotted">
        <color rgb="FF000066"/>
      </left>
      <right style="dotted">
        <color rgb="FF000066"/>
      </right>
      <top style="dotted">
        <color theme="1"/>
      </top>
      <bottom style="dotted">
        <color theme="1"/>
      </bottom>
    </border>
    <border>
      <left style="dotted">
        <color rgb="FF000066"/>
      </left>
      <right style="dotted">
        <color theme="1"/>
      </right>
      <top style="dotted">
        <color theme="1"/>
      </top>
      <bottom style="dotted">
        <color theme="1"/>
      </bottom>
    </border>
    <border>
      <left style="dotted">
        <color rgb="FF000066"/>
      </left>
      <right style="dotted">
        <color rgb="FF000066"/>
      </right>
      <top style="dotted">
        <color theme="1"/>
      </top>
      <bottom/>
    </border>
    <border>
      <left style="dotted">
        <color rgb="FF000066"/>
      </left>
      <right style="dotted">
        <color theme="1"/>
      </right>
      <top style="dotted">
        <color theme="1"/>
      </top>
      <bottom/>
    </border>
    <border>
      <left style="dotted">
        <color rgb="FF000066"/>
      </left>
      <right style="dotted">
        <color rgb="FF000066"/>
      </right>
      <top/>
      <bottom style="dotted">
        <color theme="1"/>
      </bottom>
    </border>
    <border>
      <left style="dotted">
        <color rgb="FF000066"/>
      </left>
      <right style="dotted">
        <color theme="1"/>
      </right>
      <top/>
      <bottom style="dotted">
        <color theme="1"/>
      </bottom>
    </border>
    <border>
      <left style="slantDashDot">
        <color theme="1"/>
      </left>
      <right style="dotted">
        <color rgb="FF000066"/>
      </right>
      <top style="thin">
        <color theme="1"/>
      </top>
      <bottom style="dotted">
        <color theme="1"/>
      </bottom>
    </border>
    <border>
      <left style="dotted">
        <color rgb="FF000066"/>
      </left>
      <right style="dotted">
        <color rgb="FF000066"/>
      </right>
      <top style="thin">
        <color theme="1"/>
      </top>
      <bottom style="dotted">
        <color theme="1"/>
      </bottom>
    </border>
    <border>
      <left style="dotted">
        <color rgb="FF000066"/>
      </left>
      <right style="dotted">
        <color theme="1"/>
      </right>
      <top style="thin">
        <color theme="1"/>
      </top>
      <bottom style="dotted">
        <color theme="1"/>
      </bottom>
    </border>
    <border>
      <left style="dotted">
        <color rgb="FF000066"/>
      </left>
      <right style="dotted">
        <color theme="1"/>
      </right>
      <top style="dotted">
        <color theme="1"/>
      </top>
      <bottom style="thin">
        <color theme="1"/>
      </bottom>
    </border>
    <border>
      <left style="dotted">
        <color theme="1"/>
      </left>
      <right style="dotted">
        <color rgb="FF000066"/>
      </right>
      <top/>
      <bottom/>
    </border>
    <border>
      <left/>
      <right style="medium">
        <color theme="1"/>
      </right>
      <top/>
      <bottom/>
    </border>
    <border>
      <left style="dotted">
        <color theme="1"/>
      </left>
      <right style="dotted">
        <color rgb="FF000066"/>
      </right>
      <top style="thin">
        <color theme="1"/>
      </top>
      <bottom/>
    </border>
    <border>
      <left/>
      <right style="medium">
        <color theme="1"/>
      </right>
      <top style="thin">
        <color theme="1"/>
      </top>
      <bottom/>
    </border>
    <border>
      <left style="dotted">
        <color rgb="FF000066"/>
      </left>
      <right style="medium">
        <color theme="1"/>
      </right>
      <top style="dotted">
        <color rgb="FF000066"/>
      </top>
      <bottom style="dotted">
        <color rgb="FF000066"/>
      </bottom>
    </border>
    <border>
      <left style="dotted">
        <color rgb="FF000066"/>
      </left>
      <right style="medium">
        <color theme="1"/>
      </right>
      <top/>
      <bottom style="dotted">
        <color rgb="FF000066"/>
      </bottom>
    </border>
    <border>
      <left style="dotted"/>
      <right/>
      <top style="dotted"/>
      <bottom style="thin">
        <color theme="1"/>
      </bottom>
    </border>
    <border>
      <left style="dotted">
        <color rgb="FF000066"/>
      </left>
      <right style="medium">
        <color theme="1"/>
      </right>
      <top style="dotted">
        <color rgb="FF000066"/>
      </top>
      <bottom/>
    </border>
    <border>
      <left/>
      <right/>
      <top style="thin">
        <color theme="1"/>
      </top>
      <bottom style="dotted">
        <color theme="1"/>
      </bottom>
    </border>
    <border>
      <left style="dotted">
        <color theme="1"/>
      </left>
      <right style="medium">
        <color theme="1"/>
      </right>
      <top style="dotted">
        <color theme="1"/>
      </top>
      <bottom/>
    </border>
    <border>
      <left/>
      <right/>
      <top style="dotted">
        <color theme="1"/>
      </top>
      <bottom/>
    </border>
    <border>
      <left style="dotted">
        <color theme="1"/>
      </left>
      <right style="dotted">
        <color theme="1"/>
      </right>
      <top/>
      <bottom style="thick">
        <color theme="1"/>
      </bottom>
    </border>
    <border>
      <left style="medium">
        <color theme="1"/>
      </left>
      <right style="dotted">
        <color theme="1"/>
      </right>
      <top/>
      <bottom style="thick">
        <color theme="1"/>
      </bottom>
    </border>
    <border>
      <left style="dotted">
        <color theme="1"/>
      </left>
      <right style="thick">
        <color theme="1"/>
      </right>
      <top style="thin">
        <color theme="1"/>
      </top>
      <bottom style="dotted">
        <color theme="1"/>
      </bottom>
    </border>
    <border>
      <left style="dotted">
        <color theme="1"/>
      </left>
      <right style="thick">
        <color theme="1"/>
      </right>
      <top/>
      <bottom style="thick">
        <color theme="1"/>
      </bottom>
    </border>
    <border>
      <left style="dotted">
        <color theme="1"/>
      </left>
      <right style="thick">
        <color theme="1"/>
      </right>
      <top style="dotted">
        <color theme="1"/>
      </top>
      <bottom style="thin">
        <color theme="1"/>
      </bottom>
    </border>
    <border>
      <left/>
      <right style="dotted">
        <color theme="1"/>
      </right>
      <top style="thin">
        <color theme="1"/>
      </top>
      <bottom style="dotted">
        <color theme="1"/>
      </bottom>
    </border>
    <border>
      <left/>
      <right style="dotted">
        <color theme="1"/>
      </right>
      <top style="dotted">
        <color theme="1"/>
      </top>
      <bottom style="thin">
        <color theme="1"/>
      </bottom>
    </border>
    <border>
      <left/>
      <right style="dotted">
        <color theme="1"/>
      </right>
      <top/>
      <bottom style="thick">
        <color theme="1"/>
      </bottom>
    </border>
    <border>
      <left style="dotted">
        <color theme="1"/>
      </left>
      <right style="slantDashDot">
        <color theme="1"/>
      </right>
      <top style="thin">
        <color theme="1"/>
      </top>
      <bottom style="dotted">
        <color theme="1"/>
      </bottom>
    </border>
    <border>
      <left style="dotted">
        <color theme="1"/>
      </left>
      <right style="slantDashDot">
        <color theme="1"/>
      </right>
      <top style="dotted">
        <color theme="1"/>
      </top>
      <bottom style="thin">
        <color theme="1"/>
      </bottom>
    </border>
    <border>
      <left style="medium">
        <color theme="1"/>
      </left>
      <right/>
      <top/>
      <bottom style="dotted">
        <color theme="1"/>
      </bottom>
    </border>
    <border>
      <left style="medium">
        <color theme="1"/>
      </left>
      <right style="medium">
        <color theme="1"/>
      </right>
      <top style="medium">
        <color theme="1"/>
      </top>
      <bottom style="dotted">
        <color theme="1"/>
      </bottom>
    </border>
    <border>
      <left style="medium">
        <color theme="1"/>
      </left>
      <right style="medium">
        <color theme="1"/>
      </right>
      <top style="dotted">
        <color theme="1"/>
      </top>
      <bottom style="dotted">
        <color theme="1"/>
      </bottom>
    </border>
    <border>
      <left style="medium">
        <color theme="1"/>
      </left>
      <right style="medium">
        <color theme="1"/>
      </right>
      <top style="dotted">
        <color theme="1"/>
      </top>
      <bottom style="thin">
        <color theme="1"/>
      </bottom>
    </border>
    <border>
      <left style="medium">
        <color theme="1"/>
      </left>
      <right style="dotted">
        <color theme="1"/>
      </right>
      <top/>
      <bottom style="dotted">
        <color theme="1" tint="0.04998999834060669"/>
      </bottom>
    </border>
    <border>
      <left style="dotted">
        <color theme="1"/>
      </left>
      <right style="dotted">
        <color theme="1"/>
      </right>
      <top/>
      <bottom style="dotted">
        <color theme="1" tint="0.04998999834060669"/>
      </bottom>
    </border>
    <border>
      <left style="medium">
        <color theme="1"/>
      </left>
      <right style="dotted">
        <color theme="1"/>
      </right>
      <top style="dotted">
        <color theme="1" tint="0.04998999834060669"/>
      </top>
      <bottom style="thin">
        <color theme="1"/>
      </bottom>
    </border>
    <border>
      <left style="dotted">
        <color theme="1"/>
      </left>
      <right style="dotted">
        <color theme="1"/>
      </right>
      <top style="dotted">
        <color theme="1" tint="0.04998999834060669"/>
      </top>
      <bottom style="thin">
        <color theme="1"/>
      </bottom>
    </border>
    <border>
      <left style="dotted">
        <color theme="1"/>
      </left>
      <right style="thick">
        <color theme="1"/>
      </right>
      <top style="dotted">
        <color rgb="FF000066"/>
      </top>
      <bottom style="thin">
        <color theme="1"/>
      </bottom>
    </border>
    <border>
      <left style="medium">
        <color theme="1"/>
      </left>
      <right/>
      <top/>
      <bottom style="thick">
        <color theme="1"/>
      </bottom>
    </border>
    <border>
      <left style="dotted"/>
      <right style="dotted"/>
      <top style="dotted"/>
      <bottom/>
    </border>
    <border>
      <left style="dotted"/>
      <right/>
      <top style="dotted"/>
      <bottom style="dotted"/>
    </border>
    <border>
      <left style="dotted"/>
      <right style="dotted"/>
      <top style="medium">
        <color theme="1"/>
      </top>
      <bottom style="dotted"/>
    </border>
    <border>
      <left style="dotted"/>
      <right/>
      <top style="thin">
        <color theme="1"/>
      </top>
      <bottom style="dotted"/>
    </border>
    <border>
      <left style="dotted"/>
      <right style="dotted"/>
      <top style="thin">
        <color theme="1"/>
      </top>
      <bottom style="dotted"/>
    </border>
    <border>
      <left style="dotted">
        <color rgb="FF000066"/>
      </left>
      <right style="medium">
        <color theme="1"/>
      </right>
      <top style="thin">
        <color theme="1"/>
      </top>
      <bottom style="dotted">
        <color rgb="FF000066"/>
      </bottom>
    </border>
    <border>
      <left style="medium">
        <color theme="1"/>
      </left>
      <right/>
      <top style="dotted">
        <color theme="1"/>
      </top>
      <bottom style="thin">
        <color theme="1"/>
      </bottom>
    </border>
    <border>
      <left style="slantDashDot">
        <color theme="1"/>
      </left>
      <right style="dotted">
        <color theme="1"/>
      </right>
      <top/>
      <bottom style="thick">
        <color theme="1"/>
      </bottom>
    </border>
    <border>
      <left/>
      <right style="dotted">
        <color rgb="FF000066"/>
      </right>
      <top style="medium">
        <color theme="1"/>
      </top>
      <bottom style="dotted">
        <color rgb="FF000066"/>
      </bottom>
    </border>
    <border>
      <left/>
      <right style="dotted">
        <color rgb="FF000066"/>
      </right>
      <top style="dotted">
        <color rgb="FF000066"/>
      </top>
      <bottom style="thin">
        <color theme="1"/>
      </bottom>
    </border>
    <border>
      <left style="dotted">
        <color theme="1"/>
      </left>
      <right style="slantDashDot">
        <color theme="1"/>
      </right>
      <top/>
      <bottom style="thick">
        <color theme="1"/>
      </bottom>
    </border>
    <border>
      <left style="dotted">
        <color rgb="FF000066"/>
      </left>
      <right style="slantDashDot">
        <color theme="1"/>
      </right>
      <top style="thin">
        <color theme="1"/>
      </top>
      <bottom style="dotted">
        <color rgb="FF000066"/>
      </bottom>
    </border>
    <border>
      <left style="dotted">
        <color theme="1"/>
      </left>
      <right style="dotted">
        <color rgb="FF000066"/>
      </right>
      <top style="thin">
        <color theme="1"/>
      </top>
      <bottom style="dotted">
        <color theme="1"/>
      </bottom>
    </border>
    <border>
      <left/>
      <right style="medium">
        <color theme="1"/>
      </right>
      <top style="thin">
        <color theme="1"/>
      </top>
      <bottom style="dotted">
        <color rgb="FF000066"/>
      </bottom>
    </border>
    <border>
      <left style="medium">
        <color theme="1"/>
      </left>
      <right/>
      <top style="thin">
        <color theme="1"/>
      </top>
      <bottom style="dotted">
        <color theme="1"/>
      </bottom>
    </border>
    <border>
      <left style="medium">
        <color theme="1"/>
      </left>
      <right style="dotted">
        <color theme="1"/>
      </right>
      <top style="thin">
        <color theme="1"/>
      </top>
      <bottom style="dotted">
        <color theme="1" tint="0.04998999834060669"/>
      </bottom>
    </border>
    <border>
      <left style="dotted">
        <color theme="1"/>
      </left>
      <right style="dotted">
        <color theme="1"/>
      </right>
      <top style="thin">
        <color theme="1"/>
      </top>
      <bottom style="dotted">
        <color theme="1" tint="0.04998999834060669"/>
      </bottom>
    </border>
    <border>
      <left style="dotted">
        <color rgb="FF000066"/>
      </left>
      <right style="medium">
        <color theme="1"/>
      </right>
      <top/>
      <bottom style="thin">
        <color theme="1"/>
      </bottom>
    </border>
    <border>
      <left/>
      <right style="dotted">
        <color rgb="FF000066"/>
      </right>
      <top style="thin">
        <color theme="1"/>
      </top>
      <bottom style="dotted">
        <color rgb="FF000066"/>
      </bottom>
    </border>
    <border>
      <left/>
      <right style="dotted">
        <color rgb="FF000066"/>
      </right>
      <top/>
      <bottom style="thin">
        <color theme="1"/>
      </bottom>
    </border>
    <border>
      <left style="dotted"/>
      <right style="dotted">
        <color theme="1"/>
      </right>
      <top style="medium">
        <color theme="1"/>
      </top>
      <bottom style="dotted"/>
    </border>
    <border>
      <left style="dotted"/>
      <right style="dotted">
        <color theme="1"/>
      </right>
      <top style="dotted"/>
      <bottom style="dotted"/>
    </border>
    <border>
      <left style="dotted"/>
      <right style="dotted">
        <color theme="1"/>
      </right>
      <top style="dotted"/>
      <bottom style="thin">
        <color theme="1"/>
      </bottom>
    </border>
    <border>
      <left style="thin">
        <color theme="1"/>
      </left>
      <right/>
      <top style="thin">
        <color theme="1"/>
      </top>
      <bottom style="dotted"/>
    </border>
    <border>
      <left style="dotted"/>
      <right style="dotted">
        <color theme="1"/>
      </right>
      <top style="thin">
        <color theme="1"/>
      </top>
      <bottom style="dotted"/>
    </border>
    <border>
      <left style="thin">
        <color theme="1"/>
      </left>
      <right/>
      <top/>
      <bottom style="dotted"/>
    </border>
    <border>
      <left style="thin">
        <color theme="1"/>
      </left>
      <right/>
      <top style="dotted"/>
      <bottom style="thin">
        <color theme="1"/>
      </bottom>
    </border>
    <border>
      <left style="dotted">
        <color indexed="18"/>
      </left>
      <right/>
      <top style="dotted">
        <color indexed="18"/>
      </top>
      <bottom style="dotted">
        <color indexed="18"/>
      </bottom>
    </border>
    <border>
      <left style="dotted">
        <color indexed="18"/>
      </left>
      <right/>
      <top/>
      <bottom/>
    </border>
    <border>
      <left style="dotted">
        <color indexed="18"/>
      </left>
      <right style="dotted">
        <color rgb="FF000066"/>
      </right>
      <top style="medium">
        <color theme="1"/>
      </top>
      <bottom/>
    </border>
    <border>
      <left style="dotted">
        <color indexed="18"/>
      </left>
      <right style="dotted">
        <color rgb="FF000066"/>
      </right>
      <top style="dotted">
        <color indexed="18"/>
      </top>
      <bottom style="dotted">
        <color indexed="18"/>
      </bottom>
    </border>
    <border>
      <left style="dotted">
        <color indexed="18"/>
      </left>
      <right style="dotted">
        <color rgb="FF000066"/>
      </right>
      <top/>
      <bottom style="thin">
        <color theme="1"/>
      </bottom>
    </border>
    <border>
      <left style="dotted">
        <color indexed="18"/>
      </left>
      <right/>
      <top style="thin">
        <color theme="1"/>
      </top>
      <bottom/>
    </border>
    <border>
      <left style="dotted">
        <color indexed="18"/>
      </left>
      <right/>
      <top/>
      <bottom style="thin">
        <color theme="1"/>
      </bottom>
    </border>
    <border>
      <left style="dotted">
        <color indexed="18"/>
      </left>
      <right/>
      <top style="thin">
        <color theme="1"/>
      </top>
      <bottom style="dotted">
        <color indexed="18"/>
      </bottom>
    </border>
    <border>
      <left style="dotted">
        <color indexed="18"/>
      </left>
      <right/>
      <top style="dotted">
        <color indexed="18"/>
      </top>
      <bottom style="thin">
        <color theme="1"/>
      </bottom>
    </border>
    <border>
      <left style="dotted">
        <color indexed="18"/>
      </left>
      <right/>
      <top style="dotted">
        <color indexed="18"/>
      </top>
      <bottom/>
    </border>
    <border>
      <left style="dotted">
        <color indexed="18"/>
      </left>
      <right/>
      <top style="medium">
        <color indexed="18"/>
      </top>
      <bottom/>
    </border>
    <border>
      <left style="dotted">
        <color indexed="56"/>
      </left>
      <right style="dotted">
        <color indexed="56"/>
      </right>
      <top style="dotted">
        <color indexed="56"/>
      </top>
      <bottom style="dotted">
        <color indexed="56"/>
      </bottom>
    </border>
    <border>
      <left style="thin">
        <color theme="1"/>
      </left>
      <right/>
      <top style="dotted">
        <color theme="1"/>
      </top>
      <bottom/>
    </border>
    <border>
      <left style="dotted">
        <color indexed="56"/>
      </left>
      <right/>
      <top style="dotted">
        <color indexed="56"/>
      </top>
      <bottom/>
    </border>
    <border>
      <left style="medium">
        <color theme="1"/>
      </left>
      <right style="medium">
        <color theme="1"/>
      </right>
      <top style="dotted">
        <color theme="1"/>
      </top>
      <bottom/>
    </border>
    <border>
      <left style="dotted">
        <color theme="1"/>
      </left>
      <right style="thick">
        <color theme="1"/>
      </right>
      <top style="dotted">
        <color rgb="FF000066"/>
      </top>
      <bottom/>
    </border>
    <border>
      <left style="dotted">
        <color indexed="56"/>
      </left>
      <right style="dotted">
        <color indexed="56"/>
      </right>
      <top style="thin">
        <color theme="1"/>
      </top>
      <bottom style="dotted">
        <color indexed="56"/>
      </bottom>
    </border>
    <border>
      <left style="thin"/>
      <right/>
      <top style="thin">
        <color theme="1"/>
      </top>
      <bottom style="dotted"/>
    </border>
    <border>
      <left style="thin"/>
      <right/>
      <top/>
      <bottom style="dotted"/>
    </border>
    <border>
      <left style="thin"/>
      <right/>
      <top style="dotted"/>
      <bottom style="thin">
        <color theme="1"/>
      </bottom>
    </border>
    <border>
      <left style="dotted"/>
      <right style="dotted"/>
      <top style="medium">
        <color theme="1"/>
      </top>
      <bottom/>
    </border>
    <border>
      <left style="thick">
        <color theme="1"/>
      </left>
      <right style="dotted">
        <color theme="1"/>
      </right>
      <top style="medium">
        <color theme="1"/>
      </top>
      <bottom/>
    </border>
    <border>
      <left style="dotted">
        <color rgb="FF000066"/>
      </left>
      <right style="medium">
        <color theme="1"/>
      </right>
      <top/>
      <bottom/>
    </border>
    <border>
      <left style="dotted"/>
      <right/>
      <top/>
      <bottom style="thin"/>
    </border>
    <border>
      <left style="dotted"/>
      <right style="dotted"/>
      <top style="dotted"/>
      <bottom style="thin"/>
    </border>
    <border>
      <left style="medium">
        <color theme="1"/>
      </left>
      <right style="dotted">
        <color rgb="FF000066"/>
      </right>
      <top style="dotted">
        <color rgb="FF000066"/>
      </top>
      <bottom style="thin"/>
    </border>
    <border>
      <left style="dotted">
        <color rgb="FF000066"/>
      </left>
      <right style="dotted">
        <color rgb="FF000066"/>
      </right>
      <top style="dotted">
        <color rgb="FF000066"/>
      </top>
      <bottom style="thin"/>
    </border>
    <border>
      <left style="dotted">
        <color rgb="FF000066"/>
      </left>
      <right/>
      <top style="dotted">
        <color rgb="FF000066"/>
      </top>
      <bottom style="thin"/>
    </border>
    <border>
      <left style="slantDashDot">
        <color theme="1"/>
      </left>
      <right style="dotted">
        <color rgb="FF000066"/>
      </right>
      <top style="dotted">
        <color theme="1"/>
      </top>
      <bottom style="thin"/>
    </border>
    <border>
      <left style="dotted">
        <color rgb="FF000066"/>
      </left>
      <right/>
      <top/>
      <bottom style="thin"/>
    </border>
    <border>
      <left style="dotted">
        <color rgb="FF000066"/>
      </left>
      <right style="slantDashDot">
        <color theme="1"/>
      </right>
      <top style="dotted">
        <color rgb="FF000066"/>
      </top>
      <bottom style="thin"/>
    </border>
    <border>
      <left style="medium">
        <color theme="1"/>
      </left>
      <right style="dotted">
        <color theme="1"/>
      </right>
      <top style="dotted">
        <color theme="1"/>
      </top>
      <bottom style="thin"/>
    </border>
    <border>
      <left style="dotted">
        <color theme="1"/>
      </left>
      <right style="dotted">
        <color rgb="FF000066"/>
      </right>
      <top style="dotted">
        <color theme="1"/>
      </top>
      <bottom style="thin"/>
    </border>
    <border>
      <left/>
      <right style="medium">
        <color theme="1"/>
      </right>
      <top style="dotted">
        <color rgb="FF000066"/>
      </top>
      <bottom style="thin"/>
    </border>
    <border>
      <left style="medium">
        <color theme="1"/>
      </left>
      <right/>
      <top style="dotted">
        <color theme="1"/>
      </top>
      <bottom style="thin"/>
    </border>
    <border>
      <left style="medium">
        <color theme="1"/>
      </left>
      <right style="dotted">
        <color theme="1"/>
      </right>
      <top style="dotted">
        <color theme="1" tint="0.04998999834060669"/>
      </top>
      <bottom style="thin"/>
    </border>
    <border>
      <left style="dotted">
        <color theme="1"/>
      </left>
      <right style="dotted">
        <color theme="1"/>
      </right>
      <top style="dotted">
        <color theme="1" tint="0.04998999834060669"/>
      </top>
      <bottom style="thin"/>
    </border>
    <border>
      <left style="dotted">
        <color theme="1"/>
      </left>
      <right style="thick">
        <color theme="1"/>
      </right>
      <top style="dotted">
        <color rgb="FF000066"/>
      </top>
      <bottom style="thin"/>
    </border>
    <border>
      <left style="dotted">
        <color rgb="FF000066"/>
      </left>
      <right style="dotted">
        <color rgb="FF000066"/>
      </right>
      <top>
        <color indexed="63"/>
      </top>
      <bottom style="thin"/>
    </border>
    <border>
      <left style="dotted"/>
      <right style="dotted">
        <color rgb="FF000066"/>
      </right>
      <top style="thin">
        <color theme="1"/>
      </top>
      <bottom style="dotted"/>
    </border>
    <border>
      <left style="dotted">
        <color rgb="FF000066"/>
      </left>
      <right style="medium">
        <color theme="1"/>
      </right>
      <top style="thin">
        <color theme="1"/>
      </top>
      <bottom style="dotted"/>
    </border>
    <border>
      <left style="medium">
        <color theme="1"/>
      </left>
      <right style="dotted">
        <color rgb="FF000066"/>
      </right>
      <top style="medium">
        <color theme="1"/>
      </top>
      <bottom style="thin">
        <color theme="1"/>
      </bottom>
    </border>
    <border>
      <left style="dotted">
        <color rgb="FF000066"/>
      </left>
      <right style="dotted">
        <color rgb="FF000066"/>
      </right>
      <top style="medium">
        <color theme="1"/>
      </top>
      <bottom style="thin">
        <color theme="1"/>
      </bottom>
    </border>
    <border>
      <left style="dotted">
        <color rgb="FF000066"/>
      </left>
      <right/>
      <top style="medium">
        <color theme="1"/>
      </top>
      <bottom style="thin">
        <color theme="1"/>
      </bottom>
    </border>
    <border>
      <left style="slantDashDot">
        <color theme="1"/>
      </left>
      <right style="dotted">
        <color rgb="FF000066"/>
      </right>
      <top style="medium">
        <color theme="1"/>
      </top>
      <bottom style="thin">
        <color theme="1"/>
      </bottom>
    </border>
    <border>
      <left style="dotted">
        <color rgb="FF000066"/>
      </left>
      <right style="slantDashDot">
        <color theme="1"/>
      </right>
      <top style="medium">
        <color theme="1"/>
      </top>
      <bottom style="thin">
        <color theme="1"/>
      </bottom>
    </border>
    <border>
      <left style="medium">
        <color theme="1"/>
      </left>
      <right style="dotted">
        <color theme="1"/>
      </right>
      <top style="medium">
        <color theme="1"/>
      </top>
      <bottom style="thin">
        <color theme="1"/>
      </bottom>
    </border>
    <border>
      <left style="dotted">
        <color theme="1"/>
      </left>
      <right style="dotted">
        <color rgb="FF000066"/>
      </right>
      <top style="medium">
        <color theme="1"/>
      </top>
      <bottom style="thin">
        <color theme="1"/>
      </bottom>
    </border>
    <border>
      <left/>
      <right style="medium">
        <color theme="1"/>
      </right>
      <top style="medium">
        <color theme="1"/>
      </top>
      <bottom style="thin">
        <color theme="1"/>
      </bottom>
    </border>
    <border>
      <left style="medium">
        <color theme="1"/>
      </left>
      <right style="medium">
        <color theme="1"/>
      </right>
      <top style="medium">
        <color theme="1"/>
      </top>
      <bottom style="thin">
        <color theme="1"/>
      </bottom>
    </border>
    <border>
      <left style="dotted">
        <color theme="1"/>
      </left>
      <right style="dotted">
        <color theme="1"/>
      </right>
      <top style="medium">
        <color theme="1"/>
      </top>
      <bottom style="thin">
        <color theme="1"/>
      </bottom>
    </border>
    <border>
      <left style="dotted">
        <color theme="1"/>
      </left>
      <right style="thick">
        <color theme="1"/>
      </right>
      <top style="medium">
        <color theme="1"/>
      </top>
      <bottom style="thin">
        <color theme="1"/>
      </bottom>
    </border>
    <border>
      <left style="dotted">
        <color rgb="FF000066"/>
      </left>
      <right style="dotted">
        <color rgb="FF000066"/>
      </right>
      <top style="medium">
        <color theme="1"/>
      </top>
      <bottom style="dotted">
        <color theme="1"/>
      </bottom>
    </border>
    <border>
      <left style="dotted">
        <color rgb="FF000066"/>
      </left>
      <right style="medium">
        <color theme="1"/>
      </right>
      <top style="medium">
        <color theme="1"/>
      </top>
      <bottom style="dotted">
        <color theme="1"/>
      </bottom>
    </border>
    <border>
      <left style="dotted">
        <color rgb="FF000066"/>
      </left>
      <right style="dotted">
        <color rgb="FF000066"/>
      </right>
      <top style="dotted"/>
      <bottom style="dotted"/>
    </border>
    <border>
      <left style="dotted">
        <color rgb="FF000066"/>
      </left>
      <right style="medium">
        <color theme="1"/>
      </right>
      <top style="dotted"/>
      <bottom style="dotted"/>
    </border>
    <border>
      <left style="dotted">
        <color rgb="FF000066"/>
      </left>
      <right style="dotted">
        <color rgb="FF000066"/>
      </right>
      <top style="dotted"/>
      <bottom style="thin"/>
    </border>
    <border>
      <left style="dotted">
        <color rgb="FF000066"/>
      </left>
      <right style="medium">
        <color theme="1"/>
      </right>
      <top style="dotted"/>
      <bottom style="thin"/>
    </border>
    <border>
      <left style="dotted">
        <color rgb="FF000066"/>
      </left>
      <right style="medium">
        <color theme="1"/>
      </right>
      <top style="dotted">
        <color theme="1"/>
      </top>
      <bottom style="dotted">
        <color theme="1"/>
      </bottom>
    </border>
    <border>
      <left style="dotted">
        <color rgb="FF000066"/>
      </left>
      <right style="medium">
        <color theme="1"/>
      </right>
      <top style="dotted">
        <color theme="1"/>
      </top>
      <bottom style="thin">
        <color theme="1"/>
      </bottom>
    </border>
    <border>
      <left style="dotted">
        <color theme="1"/>
      </left>
      <right style="dotted">
        <color theme="1"/>
      </right>
      <top style="thin">
        <color theme="1"/>
      </top>
      <bottom>
        <color indexed="63"/>
      </bottom>
    </border>
    <border>
      <left style="dotted">
        <color theme="1"/>
      </left>
      <right/>
      <top style="thin">
        <color theme="1"/>
      </top>
      <bottom>
        <color indexed="63"/>
      </bottom>
    </border>
    <border>
      <left style="dotted"/>
      <right style="dotted"/>
      <top style="dotted"/>
      <bottom style="thick">
        <color rgb="FF1B0EC4"/>
      </bottom>
    </border>
    <border>
      <left style="medium">
        <color theme="1"/>
      </left>
      <right style="medium">
        <color theme="1"/>
      </right>
      <top>
        <color indexed="63"/>
      </top>
      <bottom style="dotted">
        <color theme="1"/>
      </bottom>
    </border>
    <border>
      <left style="dotted"/>
      <right style="dotted"/>
      <top style="medium">
        <color theme="1"/>
      </top>
      <bottom style="dotted">
        <color theme="1"/>
      </bottom>
    </border>
    <border>
      <left style="dotted">
        <color rgb="FF000066"/>
      </left>
      <right/>
      <top style="medium">
        <color theme="1"/>
      </top>
      <bottom style="dotted">
        <color theme="1"/>
      </bottom>
    </border>
    <border>
      <left style="medium">
        <color theme="1"/>
      </left>
      <right style="dotted">
        <color rgb="FF000066"/>
      </right>
      <top style="medium">
        <color theme="1"/>
      </top>
      <bottom style="dotted">
        <color theme="1"/>
      </bottom>
    </border>
    <border>
      <left style="slantDashDot">
        <color theme="1"/>
      </left>
      <right style="dotted">
        <color rgb="FF000066"/>
      </right>
      <top style="medium">
        <color theme="1"/>
      </top>
      <bottom style="dotted">
        <color theme="1"/>
      </bottom>
    </border>
    <border>
      <left style="dotted">
        <color rgb="FF000066"/>
      </left>
      <right style="slantDashDot">
        <color theme="1"/>
      </right>
      <top style="medium">
        <color theme="1"/>
      </top>
      <bottom style="dotted">
        <color theme="1"/>
      </bottom>
    </border>
    <border>
      <left/>
      <right style="medium">
        <color theme="1"/>
      </right>
      <top style="medium">
        <color theme="1"/>
      </top>
      <bottom style="dotted">
        <color theme="1"/>
      </bottom>
    </border>
    <border>
      <left style="dotted">
        <color theme="1"/>
      </left>
      <right style="dotted">
        <color theme="1"/>
      </right>
      <top style="medium">
        <color theme="1"/>
      </top>
      <bottom style="dotted">
        <color theme="1"/>
      </bottom>
    </border>
    <border>
      <left style="dotted">
        <color theme="1"/>
      </left>
      <right style="thick">
        <color theme="1"/>
      </right>
      <top style="medium">
        <color theme="1"/>
      </top>
      <bottom style="dotted">
        <color theme="1"/>
      </bottom>
    </border>
    <border>
      <left style="dotted"/>
      <right/>
      <top style="thick">
        <color rgb="FF0033CC"/>
      </top>
      <bottom style="dotted"/>
    </border>
    <border>
      <left/>
      <right style="dotted"/>
      <top style="thick">
        <color rgb="FF0033CC"/>
      </top>
      <bottom style="dotted"/>
    </border>
    <border>
      <left style="thin"/>
      <right style="thin"/>
      <top/>
      <bottom style="thin"/>
    </border>
    <border>
      <left style="dotted"/>
      <right/>
      <top style="dotted"/>
      <bottom/>
    </border>
    <border>
      <left/>
      <right style="dotted"/>
      <top style="dotted"/>
      <bottom/>
    </border>
    <border>
      <left style="dotted"/>
      <right/>
      <top/>
      <bottom/>
    </border>
    <border>
      <left/>
      <right style="dotted"/>
      <top/>
      <bottom/>
    </border>
    <border>
      <left style="dotted"/>
      <right/>
      <top style="thick">
        <color rgb="FF1B0EC4"/>
      </top>
      <bottom style="dotted"/>
    </border>
    <border>
      <left/>
      <right/>
      <top style="thick">
        <color rgb="FF1B0EC4"/>
      </top>
      <bottom style="dotted"/>
    </border>
    <border>
      <left/>
      <right/>
      <top style="dotted"/>
      <bottom style="dotted"/>
    </border>
    <border>
      <left style="dotted"/>
      <right/>
      <top style="dotted"/>
      <bottom style="thick">
        <color rgb="FF002F8E"/>
      </bottom>
    </border>
    <border>
      <left/>
      <right/>
      <top style="dotted"/>
      <bottom style="thick">
        <color rgb="FF002F8E"/>
      </bottom>
    </border>
    <border>
      <left style="medium">
        <color theme="1" tint="0.04998999834060669"/>
      </left>
      <right style="dotted">
        <color theme="1" tint="0.04998999834060669"/>
      </right>
      <top style="dotted">
        <color theme="1" tint="0.04998999834060669"/>
      </top>
      <bottom/>
    </border>
    <border>
      <left style="medium">
        <color theme="1" tint="0.04998999834060669"/>
      </left>
      <right style="dotted">
        <color theme="1" tint="0.04998999834060669"/>
      </right>
      <top/>
      <bottom style="medium">
        <color theme="1"/>
      </bottom>
    </border>
    <border>
      <left style="medium">
        <color theme="1"/>
      </left>
      <right/>
      <top style="thick">
        <color theme="1"/>
      </top>
      <bottom/>
    </border>
    <border>
      <left/>
      <right/>
      <top style="thick">
        <color theme="1"/>
      </top>
      <bottom/>
    </border>
    <border>
      <left/>
      <right style="medium">
        <color theme="1"/>
      </right>
      <top style="thick">
        <color theme="1"/>
      </top>
      <bottom/>
    </border>
    <border>
      <left style="thin">
        <color theme="1"/>
      </left>
      <right style="medium">
        <color theme="1"/>
      </right>
      <top style="thin">
        <color theme="1"/>
      </top>
      <bottom/>
    </border>
    <border>
      <left style="thin">
        <color theme="1"/>
      </left>
      <right style="medium">
        <color theme="1"/>
      </right>
      <top/>
      <bottom style="medium">
        <color theme="1"/>
      </bottom>
    </border>
    <border>
      <left style="medium">
        <color theme="1" tint="0.04998999834060669"/>
      </left>
      <right/>
      <top style="thick">
        <color theme="1"/>
      </top>
      <bottom/>
    </border>
    <border>
      <left/>
      <right style="thick">
        <color theme="1"/>
      </right>
      <top style="thick">
        <color theme="1"/>
      </top>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medium">
        <color theme="1"/>
      </right>
      <top style="thin">
        <color theme="1"/>
      </top>
      <bottom style="thin">
        <color theme="1"/>
      </bottom>
    </border>
    <border>
      <left style="thin">
        <color theme="1"/>
      </left>
      <right style="medium">
        <color theme="1"/>
      </right>
      <top style="thin">
        <color theme="1"/>
      </top>
      <bottom style="medium">
        <color theme="1"/>
      </bottom>
    </border>
    <border>
      <left style="thin">
        <color theme="1"/>
      </left>
      <right/>
      <top style="thin">
        <color theme="1"/>
      </top>
      <bottom style="thin">
        <color theme="1"/>
      </bottom>
    </border>
    <border>
      <left style="thin">
        <color theme="1"/>
      </left>
      <right/>
      <top style="thin">
        <color theme="1"/>
      </top>
      <bottom style="medium">
        <color theme="1"/>
      </bottom>
    </border>
    <border>
      <left style="slantDashDot">
        <color theme="1"/>
      </left>
      <right style="thin">
        <color theme="1"/>
      </right>
      <top style="thick">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thin">
        <color theme="1"/>
      </bottom>
    </border>
    <border>
      <left style="thin">
        <color theme="1"/>
      </left>
      <right style="thin">
        <color theme="1"/>
      </right>
      <top style="thin">
        <color theme="1"/>
      </top>
      <bottom style="medium">
        <color theme="1"/>
      </bottom>
    </border>
    <border>
      <left style="medium"/>
      <right style="thin"/>
      <top style="thin"/>
      <bottom style="thin"/>
    </border>
    <border>
      <left/>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right style="thin"/>
      <top style="medium"/>
      <bottom/>
    </border>
    <border>
      <left style="thin"/>
      <right style="thin"/>
      <top style="medium"/>
      <bottom style="thin"/>
    </border>
    <border>
      <left style="thin"/>
      <right/>
      <top style="medium"/>
      <bottom style="thin"/>
    </border>
    <border>
      <left style="slantDashDot">
        <color theme="1"/>
      </left>
      <right style="thin">
        <color theme="1"/>
      </right>
      <top style="thin">
        <color theme="1"/>
      </top>
      <bottom/>
    </border>
    <border>
      <left style="slantDashDot">
        <color theme="1"/>
      </left>
      <right style="thin">
        <color theme="1"/>
      </right>
      <top/>
      <bottom style="medium">
        <color theme="1"/>
      </bottom>
    </border>
    <border>
      <left style="thin">
        <color theme="1"/>
      </left>
      <right/>
      <top style="thick">
        <color theme="1"/>
      </top>
      <bottom/>
    </border>
    <border>
      <left style="slantDashDot">
        <color theme="1"/>
      </left>
      <right/>
      <top style="thick">
        <color theme="1"/>
      </top>
      <bottom style="thin">
        <color theme="1"/>
      </bottom>
    </border>
    <border>
      <left/>
      <right/>
      <top style="thick">
        <color theme="1"/>
      </top>
      <bottom style="thin">
        <color theme="1"/>
      </bottom>
    </border>
    <border>
      <left/>
      <right style="medium">
        <color theme="1"/>
      </right>
      <top style="thick">
        <color theme="1"/>
      </top>
      <bottom style="thin">
        <color theme="1"/>
      </bottom>
    </border>
    <border>
      <left style="thin">
        <color theme="1"/>
      </left>
      <right style="medium">
        <color theme="1"/>
      </right>
      <top style="thick">
        <color theme="1"/>
      </top>
      <bottom style="thin">
        <color theme="1"/>
      </bottom>
    </border>
    <border>
      <left style="thin"/>
      <right style="medium"/>
      <top style="thin"/>
      <bottom style="thin"/>
    </border>
    <border>
      <left style="thin"/>
      <right style="medium"/>
      <top style="thin"/>
      <bottom style="medium"/>
    </border>
    <border>
      <left style="slantDashDot">
        <color theme="1"/>
      </left>
      <right style="thin">
        <color theme="1"/>
      </right>
      <top style="thin">
        <color theme="1"/>
      </top>
      <bottom style="thin">
        <color theme="1"/>
      </bottom>
    </border>
    <border>
      <left style="slantDashDot">
        <color theme="1"/>
      </left>
      <right style="thin">
        <color theme="1"/>
      </right>
      <top style="thin">
        <color theme="1"/>
      </top>
      <bottom style="medium">
        <color theme="1"/>
      </bottom>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right style="thin"/>
      <top/>
      <bottom style="medium"/>
    </border>
    <border>
      <left style="medium"/>
      <right style="thin"/>
      <top style="medium"/>
      <bottom style="thin"/>
    </border>
    <border>
      <left/>
      <right style="thin"/>
      <top style="medium"/>
      <bottom style="thin"/>
    </border>
    <border>
      <left style="thin"/>
      <right style="medium"/>
      <top style="medium"/>
      <bottom style="thin"/>
    </border>
    <border>
      <left style="thick">
        <color theme="1"/>
      </left>
      <right/>
      <top style="thick">
        <color theme="1"/>
      </top>
      <bottom/>
    </border>
    <border>
      <left style="thick">
        <color theme="1"/>
      </left>
      <right/>
      <top/>
      <bottom/>
    </border>
    <border>
      <left style="thick">
        <color theme="1"/>
      </left>
      <right/>
      <top/>
      <bottom style="medium">
        <color theme="1"/>
      </bottom>
    </border>
    <border>
      <left/>
      <right/>
      <top/>
      <bottom style="medium">
        <color theme="1"/>
      </bottom>
    </border>
    <border>
      <left/>
      <right style="thin">
        <color theme="1"/>
      </right>
      <top style="thick">
        <color theme="1"/>
      </top>
      <bottom/>
    </border>
    <border>
      <left style="thin">
        <color theme="1"/>
      </left>
      <right/>
      <top/>
      <bottom/>
    </border>
    <border>
      <left/>
      <right style="thin">
        <color theme="1"/>
      </right>
      <top/>
      <bottom/>
    </border>
    <border>
      <left style="thin">
        <color theme="1"/>
      </left>
      <right/>
      <top/>
      <bottom style="medium">
        <color theme="1"/>
      </bottom>
    </border>
    <border>
      <left/>
      <right style="thin">
        <color theme="1"/>
      </right>
      <top/>
      <bottom style="medium">
        <color theme="1"/>
      </bottom>
    </border>
    <border>
      <left style="thick">
        <color theme="1"/>
      </left>
      <right/>
      <top/>
      <bottom style="thick">
        <color theme="1"/>
      </bottom>
    </border>
    <border>
      <left style="dotted"/>
      <right style="dotted"/>
      <top style="thin">
        <color theme="1"/>
      </top>
      <bottom/>
    </border>
    <border>
      <left style="dotted"/>
      <right style="dotted"/>
      <top/>
      <bottom style="thin"/>
    </border>
    <border>
      <left style="thick">
        <color theme="1"/>
      </left>
      <right style="dotted">
        <color theme="1"/>
      </right>
      <top style="thin">
        <color theme="1"/>
      </top>
      <bottom/>
    </border>
    <border>
      <left style="thick">
        <color theme="1"/>
      </left>
      <right style="dotted">
        <color theme="1"/>
      </right>
      <top/>
      <bottom style="thin"/>
    </border>
    <border>
      <left style="thick">
        <color theme="1"/>
      </left>
      <right style="dotted">
        <color theme="1"/>
      </right>
      <top/>
      <bottom/>
    </border>
    <border>
      <left style="thick">
        <color theme="1"/>
      </left>
      <right style="dotted">
        <color theme="1"/>
      </right>
      <top/>
      <bottom style="thin">
        <color theme="1"/>
      </bottom>
    </border>
    <border>
      <left style="dotted"/>
      <right/>
      <top style="medium">
        <color theme="1"/>
      </top>
      <bottom/>
    </border>
    <border>
      <left style="dotted"/>
      <right/>
      <top/>
      <bottom style="thin">
        <color theme="1"/>
      </bottom>
    </border>
    <border>
      <left style="dotted"/>
      <right/>
      <top style="thin">
        <color theme="1"/>
      </top>
      <bottom/>
    </border>
    <border>
      <left style="dotted"/>
      <right style="dotted"/>
      <top/>
      <bottom/>
    </border>
    <border>
      <left style="dotted"/>
      <right style="dotted"/>
      <top/>
      <bottom style="thin">
        <color theme="1"/>
      </bottom>
    </border>
    <border>
      <left style="thick">
        <color theme="1"/>
      </left>
      <right/>
      <top style="thin">
        <color theme="1"/>
      </top>
      <bottom style="hair">
        <color theme="1"/>
      </bottom>
    </border>
    <border>
      <left style="thick">
        <color theme="1"/>
      </left>
      <right/>
      <top style="hair">
        <color theme="1"/>
      </top>
      <bottom style="thin">
        <color theme="1"/>
      </bottom>
    </border>
    <border>
      <left style="thin">
        <color theme="1"/>
      </left>
      <right style="dotted"/>
      <top>
        <color indexed="63"/>
      </top>
      <bottom>
        <color indexed="63"/>
      </bottom>
    </border>
    <border>
      <left style="thin">
        <color theme="1"/>
      </left>
      <right style="dotted"/>
      <top>
        <color indexed="63"/>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554">
    <xf numFmtId="0" fontId="0" fillId="0" borderId="0" xfId="0" applyFont="1" applyAlignment="1">
      <alignment/>
    </xf>
    <xf numFmtId="0" fontId="0" fillId="0" borderId="0" xfId="0" applyAlignment="1">
      <alignment horizontal="center"/>
    </xf>
    <xf numFmtId="0" fontId="53" fillId="33" borderId="1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4" fillId="0" borderId="16" xfId="0" applyNumberFormat="1" applyFont="1" applyBorder="1" applyAlignment="1">
      <alignment horizontal="center" vertical="center" wrapText="1"/>
    </xf>
    <xf numFmtId="44" fontId="54" fillId="0" borderId="16" xfId="49" applyFont="1" applyBorder="1" applyAlignment="1">
      <alignment horizontal="center" vertical="center" wrapText="1"/>
    </xf>
    <xf numFmtId="44" fontId="54" fillId="0" borderId="17" xfId="49" applyFont="1" applyBorder="1" applyAlignment="1">
      <alignment horizontal="center" vertical="center" wrapText="1"/>
    </xf>
    <xf numFmtId="44" fontId="54" fillId="0" borderId="18" xfId="49" applyFont="1" applyBorder="1" applyAlignment="1">
      <alignment horizontal="center" vertical="center" wrapText="1"/>
    </xf>
    <xf numFmtId="44" fontId="54" fillId="0" borderId="19" xfId="49" applyFont="1" applyBorder="1" applyAlignment="1">
      <alignment horizontal="center" vertical="center" wrapText="1"/>
    </xf>
    <xf numFmtId="44" fontId="54" fillId="0" borderId="20" xfId="49" applyFont="1" applyBorder="1" applyAlignment="1">
      <alignment horizontal="center" vertical="center" wrapText="1"/>
    </xf>
    <xf numFmtId="44" fontId="54" fillId="0" borderId="21" xfId="49" applyFont="1" applyBorder="1" applyAlignment="1">
      <alignment horizontal="center" vertical="center" wrapText="1"/>
    </xf>
    <xf numFmtId="0" fontId="54" fillId="0" borderId="22" xfId="0" applyNumberFormat="1" applyFont="1" applyBorder="1" applyAlignment="1">
      <alignment horizontal="center" vertical="center" wrapText="1"/>
    </xf>
    <xf numFmtId="44" fontId="54" fillId="0" borderId="22" xfId="49" applyFont="1" applyBorder="1" applyAlignment="1">
      <alignment horizontal="center" vertical="center" wrapText="1"/>
    </xf>
    <xf numFmtId="44" fontId="54" fillId="0" borderId="23" xfId="49" applyFont="1" applyBorder="1" applyAlignment="1">
      <alignment horizontal="center" vertical="center" wrapText="1"/>
    </xf>
    <xf numFmtId="44" fontId="54" fillId="0" borderId="24" xfId="49" applyFont="1" applyBorder="1" applyAlignment="1">
      <alignment horizontal="center" vertical="center" wrapText="1"/>
    </xf>
    <xf numFmtId="44" fontId="54" fillId="0" borderId="25" xfId="49" applyFont="1" applyBorder="1" applyAlignment="1">
      <alignment horizontal="center" vertical="center" wrapText="1"/>
    </xf>
    <xf numFmtId="44" fontId="54" fillId="0" borderId="26" xfId="49" applyFont="1" applyBorder="1" applyAlignment="1">
      <alignment horizontal="center" vertical="center" wrapText="1"/>
    </xf>
    <xf numFmtId="44" fontId="54" fillId="0" borderId="27" xfId="49" applyFont="1" applyBorder="1" applyAlignment="1">
      <alignment horizontal="center" vertical="center" wrapText="1"/>
    </xf>
    <xf numFmtId="9" fontId="55" fillId="17" borderId="28" xfId="0" applyNumberFormat="1" applyFont="1" applyFill="1" applyBorder="1" applyAlignment="1">
      <alignment horizontal="center"/>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29" xfId="0" applyBorder="1" applyAlignment="1">
      <alignment/>
    </xf>
    <xf numFmtId="0" fontId="0" fillId="0" borderId="30" xfId="0" applyBorder="1" applyAlignment="1">
      <alignment/>
    </xf>
    <xf numFmtId="0" fontId="0" fillId="0" borderId="0" xfId="0" applyBorder="1" applyAlignment="1">
      <alignment horizontal="center"/>
    </xf>
    <xf numFmtId="0" fontId="56" fillId="0" borderId="0" xfId="0" applyFont="1" applyBorder="1" applyAlignment="1">
      <alignment horizontal="center" vertical="center"/>
    </xf>
    <xf numFmtId="0" fontId="0" fillId="0" borderId="0" xfId="0" applyBorder="1" applyAlignment="1">
      <alignment horizontal="left"/>
    </xf>
    <xf numFmtId="0" fontId="57" fillId="34" borderId="31" xfId="0" applyFont="1" applyFill="1" applyBorder="1" applyAlignment="1">
      <alignment vertical="center" wrapText="1"/>
    </xf>
    <xf numFmtId="0" fontId="57" fillId="34" borderId="32" xfId="0" applyFont="1" applyFill="1" applyBorder="1" applyAlignment="1">
      <alignment vertical="center" wrapText="1"/>
    </xf>
    <xf numFmtId="0" fontId="58" fillId="34" borderId="33" xfId="0" applyFont="1" applyFill="1" applyBorder="1" applyAlignment="1">
      <alignment horizontal="center" vertical="center" wrapText="1"/>
    </xf>
    <xf numFmtId="0" fontId="58" fillId="34" borderId="34"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60" fillId="34" borderId="32" xfId="0" applyFont="1" applyFill="1" applyBorder="1" applyAlignment="1">
      <alignment horizontal="center" vertical="center" wrapText="1"/>
    </xf>
    <xf numFmtId="44" fontId="58" fillId="0" borderId="31" xfId="49" applyFont="1" applyBorder="1" applyAlignment="1">
      <alignment horizontal="left" vertical="center" wrapText="1"/>
    </xf>
    <xf numFmtId="0" fontId="61" fillId="35" borderId="0" xfId="0" applyFont="1" applyFill="1" applyBorder="1" applyAlignment="1">
      <alignment horizontal="center" vertical="center"/>
    </xf>
    <xf numFmtId="0" fontId="52" fillId="36" borderId="0" xfId="0" applyFont="1" applyFill="1" applyAlignment="1">
      <alignmen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53" fillId="34" borderId="43"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62" fillId="0" borderId="46"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44" fontId="54" fillId="0" borderId="49" xfId="49" applyFont="1" applyBorder="1" applyAlignment="1">
      <alignment horizontal="center" vertical="center" wrapText="1"/>
    </xf>
    <xf numFmtId="44" fontId="54" fillId="0" borderId="50" xfId="49" applyFont="1" applyBorder="1" applyAlignment="1">
      <alignment horizontal="center" vertical="center" wrapText="1"/>
    </xf>
    <xf numFmtId="44" fontId="54" fillId="0" borderId="51" xfId="49" applyFont="1" applyBorder="1" applyAlignment="1">
      <alignment horizontal="center" vertical="center" wrapText="1"/>
    </xf>
    <xf numFmtId="44" fontId="54" fillId="0" borderId="52" xfId="49" applyFont="1" applyBorder="1" applyAlignment="1">
      <alignment horizontal="center" vertical="center" wrapText="1"/>
    </xf>
    <xf numFmtId="44" fontId="54" fillId="0" borderId="53" xfId="49" applyFont="1" applyBorder="1" applyAlignment="1">
      <alignment horizontal="center" vertical="center" wrapText="1"/>
    </xf>
    <xf numFmtId="44" fontId="54" fillId="0" borderId="54" xfId="49" applyFont="1" applyBorder="1" applyAlignment="1">
      <alignment horizontal="center" vertical="center" wrapText="1"/>
    </xf>
    <xf numFmtId="44" fontId="54" fillId="0" borderId="55" xfId="49" applyFont="1" applyBorder="1" applyAlignment="1">
      <alignment horizontal="center" vertical="center" wrapText="1"/>
    </xf>
    <xf numFmtId="44" fontId="54" fillId="0" borderId="56" xfId="49" applyFont="1" applyBorder="1" applyAlignment="1">
      <alignment horizontal="center" vertical="center" wrapText="1"/>
    </xf>
    <xf numFmtId="44" fontId="54" fillId="0" borderId="57" xfId="49" applyFont="1" applyBorder="1" applyAlignment="1">
      <alignment horizontal="center" vertical="center" wrapText="1"/>
    </xf>
    <xf numFmtId="44" fontId="54" fillId="0" borderId="58" xfId="49" applyFont="1" applyBorder="1" applyAlignment="1">
      <alignment horizontal="center" vertical="center" wrapText="1"/>
    </xf>
    <xf numFmtId="44" fontId="54" fillId="0" borderId="59" xfId="49" applyFont="1" applyBorder="1" applyAlignment="1">
      <alignment horizontal="center" vertical="center" wrapText="1"/>
    </xf>
    <xf numFmtId="44" fontId="54" fillId="0" borderId="60" xfId="49" applyFont="1" applyBorder="1" applyAlignment="1">
      <alignment horizontal="center" vertical="center" wrapText="1"/>
    </xf>
    <xf numFmtId="0" fontId="2" fillId="0" borderId="61" xfId="0" applyFont="1" applyBorder="1" applyAlignment="1">
      <alignment horizontal="center" vertical="center" wrapText="1"/>
    </xf>
    <xf numFmtId="44" fontId="54" fillId="0" borderId="62" xfId="49" applyFont="1" applyBorder="1" applyAlignment="1">
      <alignment horizontal="center" vertical="center" wrapText="1"/>
    </xf>
    <xf numFmtId="44" fontId="54" fillId="0" borderId="63" xfId="49" applyFont="1" applyBorder="1" applyAlignment="1">
      <alignment horizontal="center" vertical="center" wrapText="1"/>
    </xf>
    <xf numFmtId="44" fontId="54" fillId="0" borderId="64" xfId="49" applyFont="1" applyBorder="1" applyAlignment="1">
      <alignment horizontal="center" vertical="center" wrapText="1"/>
    </xf>
    <xf numFmtId="44" fontId="54" fillId="0" borderId="65" xfId="49" applyFont="1" applyBorder="1" applyAlignment="1">
      <alignment horizontal="center" vertical="center" wrapText="1"/>
    </xf>
    <xf numFmtId="44" fontId="54" fillId="0" borderId="66" xfId="49" applyFont="1" applyBorder="1" applyAlignment="1">
      <alignment horizontal="center" vertical="center" wrapText="1"/>
    </xf>
    <xf numFmtId="44" fontId="54" fillId="0" borderId="67" xfId="49" applyFont="1" applyBorder="1" applyAlignment="1">
      <alignment horizontal="center" vertical="center" wrapText="1"/>
    </xf>
    <xf numFmtId="44" fontId="54" fillId="0" borderId="68" xfId="49" applyFont="1" applyBorder="1" applyAlignment="1">
      <alignment horizontal="center" vertical="center" wrapText="1"/>
    </xf>
    <xf numFmtId="44" fontId="54" fillId="0" borderId="69" xfId="49" applyFont="1" applyBorder="1" applyAlignment="1">
      <alignment horizontal="center" vertical="center" wrapText="1"/>
    </xf>
    <xf numFmtId="44" fontId="54" fillId="0" borderId="70" xfId="49" applyFont="1" applyBorder="1" applyAlignment="1">
      <alignment horizontal="center" vertical="center" wrapText="1"/>
    </xf>
    <xf numFmtId="44" fontId="54" fillId="0" borderId="71" xfId="49" applyFont="1" applyBorder="1" applyAlignment="1">
      <alignment horizontal="center" vertical="center" wrapText="1"/>
    </xf>
    <xf numFmtId="0" fontId="2" fillId="0" borderId="72" xfId="0" applyFont="1" applyBorder="1" applyAlignment="1">
      <alignment horizontal="center" vertical="center" wrapText="1"/>
    </xf>
    <xf numFmtId="44" fontId="54" fillId="0" borderId="72" xfId="49" applyFont="1" applyBorder="1" applyAlignment="1">
      <alignment horizontal="center" vertical="center" wrapText="1"/>
    </xf>
    <xf numFmtId="44" fontId="54" fillId="0" borderId="73" xfId="49" applyFont="1" applyBorder="1" applyAlignment="1">
      <alignment horizontal="center" vertical="center" wrapText="1"/>
    </xf>
    <xf numFmtId="0" fontId="2" fillId="0" borderId="74" xfId="0" applyFont="1" applyBorder="1" applyAlignment="1">
      <alignment horizontal="center" vertical="center" wrapText="1"/>
    </xf>
    <xf numFmtId="44" fontId="54" fillId="0" borderId="74" xfId="49" applyFont="1" applyBorder="1" applyAlignment="1">
      <alignment horizontal="center" vertical="center" wrapText="1"/>
    </xf>
    <xf numFmtId="44" fontId="54" fillId="0" borderId="75" xfId="49" applyFont="1" applyBorder="1" applyAlignment="1">
      <alignment horizontal="center" vertical="center" wrapText="1"/>
    </xf>
    <xf numFmtId="44" fontId="54" fillId="0" borderId="76" xfId="49" applyFont="1" applyBorder="1" applyAlignment="1">
      <alignment horizontal="center" vertical="center" wrapText="1"/>
    </xf>
    <xf numFmtId="44" fontId="54" fillId="0" borderId="77" xfId="49" applyFont="1" applyBorder="1" applyAlignment="1">
      <alignment horizontal="center" vertical="center" wrapText="1"/>
    </xf>
    <xf numFmtId="44" fontId="52" fillId="0" borderId="78" xfId="0" applyNumberFormat="1" applyFont="1" applyBorder="1" applyAlignment="1">
      <alignment/>
    </xf>
    <xf numFmtId="44" fontId="63" fillId="37" borderId="79" xfId="0" applyNumberFormat="1" applyFont="1" applyFill="1" applyBorder="1" applyAlignment="1">
      <alignment/>
    </xf>
    <xf numFmtId="0" fontId="2" fillId="0" borderId="80" xfId="0" applyFont="1" applyBorder="1" applyAlignment="1">
      <alignment horizontal="center" vertical="center" wrapText="1"/>
    </xf>
    <xf numFmtId="44" fontId="54" fillId="0" borderId="81" xfId="49" applyFont="1" applyBorder="1" applyAlignment="1">
      <alignment horizontal="center" vertical="center" wrapText="1"/>
    </xf>
    <xf numFmtId="0" fontId="2" fillId="0" borderId="76" xfId="0" applyFont="1" applyBorder="1" applyAlignment="1">
      <alignment horizontal="center" vertical="center" wrapText="1"/>
    </xf>
    <xf numFmtId="44" fontId="54" fillId="0" borderId="82" xfId="49" applyFont="1" applyBorder="1" applyAlignment="1">
      <alignment horizontal="center" vertical="center" wrapText="1"/>
    </xf>
    <xf numFmtId="44" fontId="54" fillId="0" borderId="83" xfId="49" applyFont="1" applyBorder="1" applyAlignment="1">
      <alignment horizontal="center" vertical="center" wrapText="1"/>
    </xf>
    <xf numFmtId="44" fontId="54" fillId="0" borderId="84" xfId="49" applyFont="1" applyBorder="1" applyAlignment="1">
      <alignment horizontal="center" vertical="center" wrapText="1"/>
    </xf>
    <xf numFmtId="44" fontId="54" fillId="0" borderId="85" xfId="49" applyFont="1" applyBorder="1" applyAlignment="1">
      <alignment horizontal="center" vertical="center" wrapText="1"/>
    </xf>
    <xf numFmtId="44" fontId="54" fillId="0" borderId="86" xfId="49" applyFont="1" applyBorder="1" applyAlignment="1">
      <alignment horizontal="center" vertical="center" wrapText="1"/>
    </xf>
    <xf numFmtId="44" fontId="54" fillId="0" borderId="87" xfId="49" applyFont="1" applyBorder="1" applyAlignment="1">
      <alignment horizontal="center" vertical="center" wrapText="1"/>
    </xf>
    <xf numFmtId="44" fontId="54" fillId="0" borderId="88" xfId="49" applyFont="1" applyBorder="1" applyAlignment="1">
      <alignment horizontal="center" vertical="center" wrapText="1"/>
    </xf>
    <xf numFmtId="0" fontId="53" fillId="17" borderId="13" xfId="0" applyFont="1" applyFill="1" applyBorder="1" applyAlignment="1">
      <alignment horizontal="center" vertical="center" wrapText="1"/>
    </xf>
    <xf numFmtId="0" fontId="53" fillId="17" borderId="89" xfId="0" applyFont="1" applyFill="1" applyBorder="1" applyAlignment="1">
      <alignment horizontal="center" wrapText="1"/>
    </xf>
    <xf numFmtId="0" fontId="54" fillId="7" borderId="90" xfId="0" applyFont="1" applyFill="1" applyBorder="1" applyAlignment="1">
      <alignment horizontal="center"/>
    </xf>
    <xf numFmtId="0" fontId="54" fillId="7" borderId="91" xfId="0" applyFont="1" applyFill="1" applyBorder="1" applyAlignment="1">
      <alignment horizontal="center"/>
    </xf>
    <xf numFmtId="0" fontId="53" fillId="17" borderId="92" xfId="0" applyFont="1" applyFill="1" applyBorder="1" applyAlignment="1">
      <alignment horizontal="center" vertical="center" wrapText="1"/>
    </xf>
    <xf numFmtId="0" fontId="54" fillId="7" borderId="93" xfId="0" applyFont="1" applyFill="1" applyBorder="1" applyAlignment="1">
      <alignment horizontal="center" vertical="center" wrapText="1"/>
    </xf>
    <xf numFmtId="0" fontId="54" fillId="7" borderId="94" xfId="0" applyFont="1" applyFill="1" applyBorder="1" applyAlignment="1">
      <alignment horizontal="center" vertical="center" wrapText="1"/>
    </xf>
    <xf numFmtId="0" fontId="54" fillId="0" borderId="95" xfId="53" applyNumberFormat="1" applyFont="1" applyBorder="1" applyAlignment="1">
      <alignment horizontal="center" vertical="center" wrapText="1"/>
    </xf>
    <xf numFmtId="44" fontId="54" fillId="0" borderId="96" xfId="49" applyFont="1" applyBorder="1" applyAlignment="1">
      <alignment horizontal="center" vertical="center" wrapText="1"/>
    </xf>
    <xf numFmtId="44" fontId="54" fillId="0" borderId="97" xfId="49" applyFont="1" applyBorder="1" applyAlignment="1">
      <alignment horizontal="center" vertical="center" wrapText="1"/>
    </xf>
    <xf numFmtId="44" fontId="54" fillId="0" borderId="0" xfId="49" applyFont="1" applyBorder="1" applyAlignment="1">
      <alignment horizontal="center" vertical="center" wrapText="1"/>
    </xf>
    <xf numFmtId="44" fontId="54" fillId="0" borderId="98" xfId="0" applyNumberFormat="1" applyFont="1" applyBorder="1" applyAlignment="1">
      <alignment horizontal="center" vertical="center" wrapText="1"/>
    </xf>
    <xf numFmtId="0" fontId="54" fillId="0" borderId="99" xfId="0" applyFont="1" applyBorder="1" applyAlignment="1">
      <alignment horizontal="left" vertical="center" wrapText="1"/>
    </xf>
    <xf numFmtId="0" fontId="54" fillId="0" borderId="100" xfId="0" applyFont="1" applyBorder="1" applyAlignment="1">
      <alignment horizontal="left" vertical="center" wrapText="1"/>
    </xf>
    <xf numFmtId="44" fontId="54" fillId="0" borderId="101" xfId="0" applyNumberFormat="1" applyFont="1" applyBorder="1" applyAlignment="1">
      <alignment horizontal="center" vertical="center" wrapText="1"/>
    </xf>
    <xf numFmtId="0" fontId="54" fillId="0" borderId="102" xfId="0" applyFont="1" applyBorder="1" applyAlignment="1">
      <alignment horizontal="left" vertical="center" wrapText="1"/>
    </xf>
    <xf numFmtId="0" fontId="54" fillId="0" borderId="103" xfId="0" applyFont="1" applyBorder="1" applyAlignment="1">
      <alignment horizontal="left" vertical="center" wrapText="1"/>
    </xf>
    <xf numFmtId="0" fontId="54" fillId="0" borderId="104" xfId="0" applyFont="1" applyBorder="1" applyAlignment="1">
      <alignment horizontal="left" vertical="center" wrapText="1"/>
    </xf>
    <xf numFmtId="0" fontId="54" fillId="0" borderId="105" xfId="0" applyFont="1" applyBorder="1" applyAlignment="1">
      <alignment horizontal="left" vertical="center" wrapText="1"/>
    </xf>
    <xf numFmtId="44" fontId="54" fillId="0" borderId="106" xfId="0" applyNumberFormat="1" applyFont="1" applyBorder="1" applyAlignment="1">
      <alignment horizontal="center" vertical="center" wrapText="1"/>
    </xf>
    <xf numFmtId="0" fontId="54" fillId="0" borderId="107" xfId="0" applyFont="1" applyBorder="1" applyAlignment="1">
      <alignment horizontal="left" vertical="center" wrapText="1"/>
    </xf>
    <xf numFmtId="44" fontId="54" fillId="0" borderId="108" xfId="49" applyFont="1" applyBorder="1" applyAlignment="1">
      <alignment horizontal="center" vertical="center" wrapText="1"/>
    </xf>
    <xf numFmtId="0" fontId="54" fillId="0" borderId="109" xfId="0" applyFont="1" applyBorder="1" applyAlignment="1">
      <alignment horizontal="left" vertical="center" wrapText="1"/>
    </xf>
    <xf numFmtId="44" fontId="54" fillId="0" borderId="110" xfId="49" applyFont="1" applyBorder="1" applyAlignment="1">
      <alignment horizontal="center" vertical="center" wrapText="1"/>
    </xf>
    <xf numFmtId="0" fontId="54" fillId="0" borderId="111" xfId="0" applyFont="1" applyBorder="1" applyAlignment="1">
      <alignment horizontal="left" vertical="center" wrapText="1"/>
    </xf>
    <xf numFmtId="44" fontId="54" fillId="0" borderId="112" xfId="49" applyFont="1" applyBorder="1" applyAlignment="1">
      <alignment horizontal="center" vertical="center" wrapText="1"/>
    </xf>
    <xf numFmtId="44" fontId="54" fillId="0" borderId="113" xfId="49" applyFont="1" applyBorder="1" applyAlignment="1">
      <alignment horizontal="center" vertical="center" wrapText="1"/>
    </xf>
    <xf numFmtId="44" fontId="54" fillId="0" borderId="114" xfId="49" applyFont="1" applyBorder="1" applyAlignment="1">
      <alignment horizontal="center" vertical="center" wrapText="1"/>
    </xf>
    <xf numFmtId="44" fontId="54" fillId="0" borderId="115" xfId="49" applyFont="1" applyBorder="1" applyAlignment="1">
      <alignment horizontal="center" vertical="center" wrapText="1"/>
    </xf>
    <xf numFmtId="44" fontId="54" fillId="0" borderId="116" xfId="49" applyFont="1" applyBorder="1" applyAlignment="1">
      <alignment horizontal="center" vertical="center" wrapText="1"/>
    </xf>
    <xf numFmtId="44" fontId="54" fillId="0" borderId="117" xfId="49" applyFont="1" applyBorder="1" applyAlignment="1">
      <alignment horizontal="center" vertical="center" wrapText="1"/>
    </xf>
    <xf numFmtId="44" fontId="54" fillId="0" borderId="118" xfId="49" applyFont="1" applyBorder="1" applyAlignment="1">
      <alignment horizontal="center" vertical="center" wrapText="1"/>
    </xf>
    <xf numFmtId="44" fontId="54" fillId="0" borderId="119" xfId="49" applyFont="1" applyBorder="1" applyAlignment="1">
      <alignment horizontal="center" vertical="center" wrapText="1"/>
    </xf>
    <xf numFmtId="17" fontId="54" fillId="0" borderId="60" xfId="0" applyNumberFormat="1" applyFont="1" applyBorder="1" applyAlignment="1">
      <alignment horizontal="center" vertical="center" wrapText="1"/>
    </xf>
    <xf numFmtId="17" fontId="54" fillId="0" borderId="23" xfId="0" applyNumberFormat="1" applyFont="1" applyBorder="1" applyAlignment="1">
      <alignment horizontal="center" vertical="center" wrapText="1"/>
    </xf>
    <xf numFmtId="17" fontId="54" fillId="0" borderId="50" xfId="0" applyNumberFormat="1" applyFont="1" applyBorder="1" applyAlignment="1">
      <alignment horizontal="center" vertical="center" wrapText="1"/>
    </xf>
    <xf numFmtId="44" fontId="54" fillId="0" borderId="120" xfId="49" applyFont="1" applyBorder="1" applyAlignment="1">
      <alignment horizontal="center" vertical="center" wrapText="1"/>
    </xf>
    <xf numFmtId="44" fontId="54" fillId="0" borderId="121" xfId="49" applyFont="1" applyBorder="1" applyAlignment="1">
      <alignment horizontal="center" vertical="center" wrapText="1"/>
    </xf>
    <xf numFmtId="44" fontId="54" fillId="0" borderId="122" xfId="49" applyFont="1" applyBorder="1" applyAlignment="1">
      <alignment horizontal="center" vertical="center" wrapText="1"/>
    </xf>
    <xf numFmtId="44" fontId="54" fillId="0" borderId="123" xfId="49" applyFont="1" applyBorder="1" applyAlignment="1">
      <alignment horizontal="center" vertical="center" wrapText="1"/>
    </xf>
    <xf numFmtId="44" fontId="54" fillId="0" borderId="124" xfId="49" applyFont="1" applyBorder="1" applyAlignment="1">
      <alignment horizontal="center" vertical="center" wrapText="1"/>
    </xf>
    <xf numFmtId="44" fontId="54" fillId="0" borderId="125" xfId="49" applyFont="1" applyBorder="1" applyAlignment="1">
      <alignment horizontal="center" vertical="center" wrapText="1"/>
    </xf>
    <xf numFmtId="44" fontId="54" fillId="0" borderId="126" xfId="49" applyFont="1" applyBorder="1" applyAlignment="1">
      <alignment horizontal="center" vertical="center" wrapText="1"/>
    </xf>
    <xf numFmtId="44" fontId="54" fillId="0" borderId="127" xfId="49" applyFont="1" applyBorder="1" applyAlignment="1">
      <alignment horizontal="center" vertical="center" wrapText="1"/>
    </xf>
    <xf numFmtId="44" fontId="54" fillId="0" borderId="128" xfId="49" applyFont="1" applyBorder="1" applyAlignment="1">
      <alignment horizontal="center" vertical="center" wrapText="1"/>
    </xf>
    <xf numFmtId="44" fontId="54" fillId="0" borderId="129" xfId="49" applyFont="1" applyBorder="1" applyAlignment="1">
      <alignment horizontal="center" vertical="center" wrapText="1"/>
    </xf>
    <xf numFmtId="44" fontId="54" fillId="0" borderId="130" xfId="49" applyFont="1" applyBorder="1" applyAlignment="1">
      <alignment horizontal="center" vertical="center" wrapText="1"/>
    </xf>
    <xf numFmtId="44" fontId="54" fillId="0" borderId="131" xfId="49" applyFont="1" applyBorder="1" applyAlignment="1">
      <alignment horizontal="center" vertical="center" wrapText="1"/>
    </xf>
    <xf numFmtId="44" fontId="54" fillId="0" borderId="132" xfId="49" applyFont="1" applyBorder="1" applyAlignment="1">
      <alignment horizontal="center" vertical="center" wrapText="1"/>
    </xf>
    <xf numFmtId="44" fontId="54" fillId="0" borderId="133" xfId="49" applyFont="1" applyBorder="1" applyAlignment="1">
      <alignment horizontal="center" vertical="center" wrapText="1"/>
    </xf>
    <xf numFmtId="44" fontId="54" fillId="0" borderId="134" xfId="49" applyFont="1" applyBorder="1" applyAlignment="1">
      <alignment horizontal="center" vertical="center" wrapText="1"/>
    </xf>
    <xf numFmtId="44" fontId="54" fillId="0" borderId="135" xfId="49" applyFont="1" applyBorder="1" applyAlignment="1">
      <alignment horizontal="center" vertical="center" wrapText="1"/>
    </xf>
    <xf numFmtId="44" fontId="54" fillId="0" borderId="136" xfId="49" applyFont="1" applyBorder="1" applyAlignment="1">
      <alignment horizontal="center" vertical="center" wrapText="1"/>
    </xf>
    <xf numFmtId="44" fontId="54" fillId="0" borderId="137" xfId="49" applyFont="1" applyBorder="1" applyAlignment="1">
      <alignment horizontal="center" vertical="center" wrapText="1"/>
    </xf>
    <xf numFmtId="44" fontId="54" fillId="0" borderId="138" xfId="49" applyFont="1" applyBorder="1" applyAlignment="1">
      <alignment horizontal="center" vertical="center" wrapText="1"/>
    </xf>
    <xf numFmtId="44" fontId="54" fillId="0" borderId="139" xfId="49" applyFont="1" applyBorder="1" applyAlignment="1">
      <alignment horizontal="center" vertical="center" wrapText="1"/>
    </xf>
    <xf numFmtId="44" fontId="54" fillId="0" borderId="140" xfId="49" applyFont="1" applyBorder="1" applyAlignment="1">
      <alignment horizontal="center" vertical="center" wrapText="1"/>
    </xf>
    <xf numFmtId="44" fontId="54" fillId="0" borderId="141" xfId="49" applyFont="1" applyBorder="1" applyAlignment="1">
      <alignment horizontal="center" vertical="center" wrapText="1"/>
    </xf>
    <xf numFmtId="44" fontId="54" fillId="0" borderId="142" xfId="49" applyFont="1" applyBorder="1" applyAlignment="1">
      <alignment horizontal="center" vertical="center" wrapText="1"/>
    </xf>
    <xf numFmtId="44" fontId="54" fillId="0" borderId="143" xfId="49" applyFont="1" applyBorder="1" applyAlignment="1">
      <alignment horizontal="center" vertical="center" wrapText="1"/>
    </xf>
    <xf numFmtId="44" fontId="54" fillId="0" borderId="144" xfId="49" applyFont="1" applyBorder="1" applyAlignment="1">
      <alignment horizontal="center" vertical="center" wrapText="1"/>
    </xf>
    <xf numFmtId="44" fontId="54" fillId="0" borderId="145" xfId="49" applyFont="1" applyBorder="1" applyAlignment="1">
      <alignment horizontal="center" vertical="center" wrapText="1"/>
    </xf>
    <xf numFmtId="44" fontId="54" fillId="0" borderId="146" xfId="49" applyFont="1" applyBorder="1" applyAlignment="1">
      <alignment horizontal="center" vertical="center" wrapText="1"/>
    </xf>
    <xf numFmtId="44" fontId="54" fillId="0" borderId="147" xfId="49" applyFont="1" applyBorder="1" applyAlignment="1">
      <alignment horizontal="center" vertical="center" wrapText="1"/>
    </xf>
    <xf numFmtId="44" fontId="54" fillId="0" borderId="148" xfId="49" applyFont="1" applyBorder="1" applyAlignment="1">
      <alignment horizontal="center" vertical="center" wrapText="1"/>
    </xf>
    <xf numFmtId="44" fontId="54" fillId="0" borderId="149" xfId="49" applyFont="1" applyBorder="1" applyAlignment="1">
      <alignment horizontal="center" vertical="center" wrapText="1"/>
    </xf>
    <xf numFmtId="44" fontId="54" fillId="0" borderId="150" xfId="49" applyFont="1" applyBorder="1" applyAlignment="1">
      <alignment horizontal="center" vertical="center" wrapText="1"/>
    </xf>
    <xf numFmtId="44" fontId="54" fillId="0" borderId="151" xfId="49" applyFont="1" applyBorder="1" applyAlignment="1">
      <alignment horizontal="center" vertical="center" wrapText="1"/>
    </xf>
    <xf numFmtId="44" fontId="54" fillId="0" borderId="152" xfId="49" applyFont="1" applyBorder="1" applyAlignment="1">
      <alignment horizontal="center" vertical="center" wrapText="1"/>
    </xf>
    <xf numFmtId="44" fontId="54" fillId="0" borderId="153" xfId="49" applyFont="1" applyBorder="1" applyAlignment="1">
      <alignment horizontal="center" vertical="center" wrapText="1"/>
    </xf>
    <xf numFmtId="44" fontId="54" fillId="0" borderId="154" xfId="49" applyFont="1" applyBorder="1" applyAlignment="1">
      <alignment horizontal="center" vertical="center" wrapText="1"/>
    </xf>
    <xf numFmtId="44" fontId="54" fillId="0" borderId="80" xfId="49" applyFont="1" applyBorder="1" applyAlignment="1">
      <alignment horizontal="center" vertical="center" wrapText="1"/>
    </xf>
    <xf numFmtId="0" fontId="54" fillId="0" borderId="65" xfId="0" applyNumberFormat="1" applyFont="1" applyBorder="1" applyAlignment="1">
      <alignment horizontal="center" vertical="center" wrapText="1"/>
    </xf>
    <xf numFmtId="17" fontId="54" fillId="0" borderId="66" xfId="0" applyNumberFormat="1" applyFont="1" applyBorder="1" applyAlignment="1">
      <alignment horizontal="center" vertical="center" wrapText="1"/>
    </xf>
    <xf numFmtId="17" fontId="54" fillId="0" borderId="155" xfId="0" applyNumberFormat="1" applyFont="1" applyBorder="1" applyAlignment="1">
      <alignment horizontal="center" vertical="center" wrapText="1"/>
    </xf>
    <xf numFmtId="17" fontId="54" fillId="0" borderId="156" xfId="0" applyNumberFormat="1" applyFont="1" applyBorder="1" applyAlignment="1">
      <alignment horizontal="center" vertical="center" wrapText="1"/>
    </xf>
    <xf numFmtId="0" fontId="2" fillId="0" borderId="157" xfId="0" applyFont="1" applyBorder="1" applyAlignment="1">
      <alignment horizontal="left" vertical="center" wrapText="1"/>
    </xf>
    <xf numFmtId="0" fontId="54" fillId="0" borderId="49" xfId="0" applyNumberFormat="1" applyFont="1" applyBorder="1" applyAlignment="1">
      <alignment horizontal="center" vertical="center" wrapText="1"/>
    </xf>
    <xf numFmtId="0" fontId="2" fillId="0" borderId="110" xfId="0" applyFont="1" applyBorder="1" applyAlignment="1">
      <alignment horizontal="center" vertical="center" wrapText="1"/>
    </xf>
    <xf numFmtId="17" fontId="54" fillId="0" borderId="158" xfId="0" applyNumberFormat="1" applyFont="1" applyBorder="1" applyAlignment="1">
      <alignment horizontal="center" vertical="center" wrapText="1"/>
    </xf>
    <xf numFmtId="44" fontId="54" fillId="0" borderId="159" xfId="49" applyFont="1" applyBorder="1" applyAlignment="1">
      <alignment horizontal="center" vertical="center" wrapText="1"/>
    </xf>
    <xf numFmtId="44" fontId="54" fillId="0" borderId="160" xfId="49" applyFont="1" applyBorder="1" applyAlignment="1">
      <alignment horizontal="center" vertical="center" wrapText="1"/>
    </xf>
    <xf numFmtId="44" fontId="54" fillId="0" borderId="161" xfId="49" applyFont="1" applyBorder="1" applyAlignment="1">
      <alignment horizontal="center" vertical="center" wrapText="1"/>
    </xf>
    <xf numFmtId="44" fontId="63" fillId="14" borderId="162" xfId="0" applyNumberFormat="1" applyFont="1" applyFill="1" applyBorder="1" applyAlignment="1">
      <alignment/>
    </xf>
    <xf numFmtId="44" fontId="53" fillId="36" borderId="163" xfId="0" applyNumberFormat="1" applyFont="1" applyFill="1" applyBorder="1" applyAlignment="1">
      <alignment vertical="center"/>
    </xf>
    <xf numFmtId="0" fontId="54" fillId="0" borderId="164" xfId="0" applyFont="1" applyBorder="1" applyAlignment="1">
      <alignment horizontal="left" vertical="center" wrapText="1"/>
    </xf>
    <xf numFmtId="44" fontId="63" fillId="36" borderId="162" xfId="0" applyNumberFormat="1" applyFont="1" applyFill="1" applyBorder="1" applyAlignment="1">
      <alignment/>
    </xf>
    <xf numFmtId="0" fontId="0" fillId="0" borderId="162" xfId="0" applyBorder="1" applyAlignment="1">
      <alignment/>
    </xf>
    <xf numFmtId="0" fontId="0" fillId="0" borderId="165" xfId="0" applyBorder="1" applyAlignment="1">
      <alignment/>
    </xf>
    <xf numFmtId="0" fontId="54" fillId="0" borderId="166" xfId="0" applyFont="1" applyBorder="1" applyAlignment="1">
      <alignment horizontal="left" vertical="center" wrapText="1"/>
    </xf>
    <xf numFmtId="44" fontId="54" fillId="0" borderId="167" xfId="49" applyFont="1" applyBorder="1" applyAlignment="1">
      <alignment horizontal="center" vertical="center" wrapText="1"/>
    </xf>
    <xf numFmtId="44" fontId="54" fillId="0" borderId="168" xfId="49" applyFont="1" applyBorder="1" applyAlignment="1">
      <alignment horizontal="center" vertical="center" wrapText="1"/>
    </xf>
    <xf numFmtId="44" fontId="52" fillId="0" borderId="169" xfId="0" applyNumberFormat="1" applyFont="1" applyBorder="1" applyAlignment="1">
      <alignment/>
    </xf>
    <xf numFmtId="44" fontId="54" fillId="0" borderId="170" xfId="49" applyFont="1" applyBorder="1" applyAlignment="1">
      <alignment horizontal="center" vertical="center" wrapText="1"/>
    </xf>
    <xf numFmtId="44" fontId="54" fillId="0" borderId="171" xfId="49" applyFont="1" applyBorder="1" applyAlignment="1">
      <alignment horizontal="center" vertical="center" wrapText="1"/>
    </xf>
    <xf numFmtId="0" fontId="54" fillId="0" borderId="172" xfId="53" applyNumberFormat="1" applyFont="1" applyBorder="1" applyAlignment="1">
      <alignment horizontal="center" vertical="center" wrapText="1"/>
    </xf>
    <xf numFmtId="0" fontId="54" fillId="0" borderId="59" xfId="0" applyNumberFormat="1" applyFont="1" applyBorder="1" applyAlignment="1">
      <alignment horizontal="center" vertical="center" wrapText="1"/>
    </xf>
    <xf numFmtId="0" fontId="54" fillId="0" borderId="173" xfId="53" applyNumberFormat="1" applyFont="1" applyBorder="1" applyAlignment="1">
      <alignment horizontal="center" vertical="center" wrapText="1"/>
    </xf>
    <xf numFmtId="0" fontId="54" fillId="0" borderId="174" xfId="53" applyNumberFormat="1" applyFont="1" applyBorder="1" applyAlignment="1">
      <alignment horizontal="center" vertical="center" wrapText="1"/>
    </xf>
    <xf numFmtId="0" fontId="54" fillId="0" borderId="175" xfId="53" applyNumberFormat="1" applyFont="1" applyBorder="1" applyAlignment="1">
      <alignment horizontal="center" vertical="center" wrapText="1"/>
    </xf>
    <xf numFmtId="44" fontId="54" fillId="0" borderId="176" xfId="0" applyNumberFormat="1" applyFont="1" applyBorder="1" applyAlignment="1">
      <alignment horizontal="center" vertical="center" wrapText="1"/>
    </xf>
    <xf numFmtId="0" fontId="54" fillId="0" borderId="177" xfId="0" applyFont="1" applyBorder="1" applyAlignment="1">
      <alignment horizontal="left" vertical="center" wrapText="1"/>
    </xf>
    <xf numFmtId="44" fontId="54" fillId="0" borderId="178" xfId="0" applyNumberFormat="1" applyFont="1" applyBorder="1" applyAlignment="1">
      <alignment horizontal="center" vertical="center" wrapText="1"/>
    </xf>
    <xf numFmtId="0" fontId="54" fillId="0" borderId="179" xfId="0" applyFont="1" applyBorder="1" applyAlignment="1">
      <alignment horizontal="left" vertical="center" wrapText="1"/>
    </xf>
    <xf numFmtId="0" fontId="54" fillId="0" borderId="180" xfId="0" applyFont="1" applyBorder="1" applyAlignment="1">
      <alignment horizontal="left" vertical="center" wrapText="1"/>
    </xf>
    <xf numFmtId="44" fontId="63" fillId="19" borderId="162" xfId="0" applyNumberFormat="1" applyFont="1" applyFill="1" applyBorder="1" applyAlignment="1">
      <alignment/>
    </xf>
    <xf numFmtId="44" fontId="52" fillId="0" borderId="181" xfId="0" applyNumberFormat="1" applyFont="1" applyBorder="1" applyAlignment="1">
      <alignment/>
    </xf>
    <xf numFmtId="44" fontId="56" fillId="0" borderId="181" xfId="0" applyNumberFormat="1" applyFont="1" applyBorder="1" applyAlignment="1">
      <alignment/>
    </xf>
    <xf numFmtId="0" fontId="61" fillId="35" borderId="0" xfId="0" applyFont="1" applyFill="1" applyBorder="1" applyAlignment="1">
      <alignment horizontal="center" vertical="center"/>
    </xf>
    <xf numFmtId="0" fontId="59" fillId="0" borderId="32" xfId="0" applyFont="1" applyBorder="1" applyAlignment="1">
      <alignment vertical="center" wrapText="1"/>
    </xf>
    <xf numFmtId="17" fontId="59" fillId="0" borderId="32" xfId="0" applyNumberFormat="1" applyFont="1" applyBorder="1" applyAlignment="1">
      <alignment horizontal="center" vertical="center" wrapText="1"/>
    </xf>
    <xf numFmtId="44" fontId="58" fillId="0" borderId="182" xfId="49" applyFont="1" applyBorder="1" applyAlignment="1">
      <alignment horizontal="left" vertical="center" wrapText="1"/>
    </xf>
    <xf numFmtId="0" fontId="2" fillId="0" borderId="32" xfId="0" applyFont="1" applyBorder="1" applyAlignment="1">
      <alignment vertical="center" wrapText="1"/>
    </xf>
    <xf numFmtId="0" fontId="5" fillId="0" borderId="32" xfId="0" applyFont="1" applyBorder="1" applyAlignment="1">
      <alignment vertical="center" wrapText="1"/>
    </xf>
    <xf numFmtId="0" fontId="6" fillId="0" borderId="34" xfId="0" applyFont="1" applyBorder="1" applyAlignment="1">
      <alignment horizontal="left" vertical="center" wrapText="1"/>
    </xf>
    <xf numFmtId="0" fontId="5" fillId="0" borderId="32" xfId="0" applyFont="1" applyBorder="1" applyAlignment="1">
      <alignment horizontal="center" vertical="center" wrapText="1"/>
    </xf>
    <xf numFmtId="0" fontId="6" fillId="0" borderId="183" xfId="0" applyFont="1" applyBorder="1" applyAlignment="1">
      <alignment vertical="center" wrapText="1"/>
    </xf>
    <xf numFmtId="0" fontId="7" fillId="0" borderId="183" xfId="0" applyFont="1" applyBorder="1" applyAlignment="1">
      <alignment vertical="center" wrapText="1"/>
    </xf>
    <xf numFmtId="0" fontId="4" fillId="0" borderId="184" xfId="0" applyFont="1" applyBorder="1" applyAlignment="1">
      <alignment horizontal="left" vertical="center" wrapText="1"/>
    </xf>
    <xf numFmtId="44" fontId="52" fillId="0" borderId="162" xfId="0" applyNumberFormat="1" applyFont="1" applyBorder="1" applyAlignment="1">
      <alignment/>
    </xf>
    <xf numFmtId="0" fontId="2" fillId="0" borderId="185" xfId="0" applyFont="1" applyBorder="1" applyAlignment="1">
      <alignment horizontal="center" vertical="center" wrapText="1"/>
    </xf>
    <xf numFmtId="0" fontId="4" fillId="0" borderId="186" xfId="0" applyFont="1" applyBorder="1" applyAlignment="1">
      <alignment horizontal="left" vertical="center" wrapText="1"/>
    </xf>
    <xf numFmtId="0" fontId="54" fillId="0" borderId="113" xfId="0" applyNumberFormat="1" applyFont="1" applyBorder="1" applyAlignment="1">
      <alignment horizontal="center" vertical="center" wrapText="1"/>
    </xf>
    <xf numFmtId="17" fontId="54" fillId="0" borderId="187" xfId="0" applyNumberFormat="1" applyFont="1" applyBorder="1" applyAlignment="1">
      <alignment horizontal="center" vertical="center" wrapText="1"/>
    </xf>
    <xf numFmtId="44" fontId="56" fillId="0" borderId="162" xfId="0" applyNumberFormat="1" applyFont="1" applyBorder="1" applyAlignment="1">
      <alignment/>
    </xf>
    <xf numFmtId="0" fontId="54" fillId="0" borderId="188" xfId="53" applyNumberFormat="1" applyFont="1" applyBorder="1" applyAlignment="1">
      <alignment horizontal="center" vertical="center" wrapText="1"/>
    </xf>
    <xf numFmtId="44" fontId="52" fillId="0" borderId="189" xfId="0" applyNumberFormat="1" applyFont="1" applyBorder="1" applyAlignment="1">
      <alignment/>
    </xf>
    <xf numFmtId="0" fontId="54" fillId="0" borderId="190" xfId="0" applyNumberFormat="1" applyFont="1" applyBorder="1" applyAlignment="1">
      <alignment horizontal="center" vertical="center" wrapText="1"/>
    </xf>
    <xf numFmtId="0" fontId="54" fillId="0" borderId="90" xfId="0" applyNumberFormat="1" applyFont="1" applyBorder="1" applyAlignment="1">
      <alignment horizontal="center" vertical="center" wrapText="1"/>
    </xf>
    <xf numFmtId="0" fontId="54" fillId="0" borderId="191" xfId="0" applyNumberFormat="1" applyFont="1" applyBorder="1" applyAlignment="1">
      <alignment horizontal="center" vertical="center" wrapText="1"/>
    </xf>
    <xf numFmtId="44" fontId="63" fillId="17" borderId="162" xfId="0" applyNumberFormat="1" applyFont="1" applyFill="1" applyBorder="1" applyAlignment="1">
      <alignment/>
    </xf>
    <xf numFmtId="44" fontId="52" fillId="0" borderId="79" xfId="0" applyNumberFormat="1" applyFont="1" applyBorder="1" applyAlignment="1">
      <alignment/>
    </xf>
    <xf numFmtId="44" fontId="52" fillId="0" borderId="192" xfId="0" applyNumberFormat="1" applyFont="1" applyBorder="1" applyAlignment="1">
      <alignment/>
    </xf>
    <xf numFmtId="44" fontId="54" fillId="0" borderId="193" xfId="49" applyFont="1" applyBorder="1" applyAlignment="1">
      <alignment horizontal="center" vertical="center" wrapText="1"/>
    </xf>
    <xf numFmtId="44" fontId="54" fillId="0" borderId="194" xfId="49" applyFont="1" applyBorder="1" applyAlignment="1">
      <alignment horizontal="center" vertical="center" wrapText="1"/>
    </xf>
    <xf numFmtId="44" fontId="54" fillId="0" borderId="195" xfId="49" applyFont="1" applyBorder="1" applyAlignment="1">
      <alignment horizontal="center" vertical="center" wrapText="1"/>
    </xf>
    <xf numFmtId="0" fontId="54" fillId="0" borderId="196" xfId="53" applyNumberFormat="1" applyFont="1" applyBorder="1" applyAlignment="1">
      <alignment horizontal="center" vertical="center" wrapText="1"/>
    </xf>
    <xf numFmtId="44" fontId="54" fillId="0" borderId="197" xfId="0" applyNumberFormat="1" applyFont="1" applyBorder="1" applyAlignment="1">
      <alignment horizontal="center" vertical="center" wrapText="1"/>
    </xf>
    <xf numFmtId="0" fontId="54" fillId="0" borderId="198" xfId="0" applyFont="1" applyBorder="1" applyAlignment="1">
      <alignment horizontal="left" vertical="center" wrapText="1"/>
    </xf>
    <xf numFmtId="0" fontId="2" fillId="0" borderId="157" xfId="0" applyFont="1" applyBorder="1" applyAlignment="1">
      <alignment horizontal="center" vertical="center" wrapText="1"/>
    </xf>
    <xf numFmtId="17" fontId="54" fillId="0" borderId="199" xfId="0" applyNumberFormat="1" applyFont="1" applyBorder="1" applyAlignment="1">
      <alignment horizontal="center" vertical="center" wrapText="1"/>
    </xf>
    <xf numFmtId="0" fontId="54" fillId="0" borderId="200" xfId="0" applyNumberFormat="1" applyFont="1" applyBorder="1" applyAlignment="1">
      <alignment horizontal="center" vertical="center" wrapText="1"/>
    </xf>
    <xf numFmtId="0" fontId="54" fillId="0" borderId="201" xfId="0" applyNumberFormat="1" applyFont="1" applyBorder="1" applyAlignment="1">
      <alignment horizontal="center" vertical="center" wrapText="1"/>
    </xf>
    <xf numFmtId="0" fontId="2" fillId="0" borderId="202" xfId="0" applyFont="1" applyBorder="1" applyAlignment="1">
      <alignment vertical="center" wrapText="1"/>
    </xf>
    <xf numFmtId="0" fontId="2" fillId="0" borderId="203" xfId="0" applyFont="1" applyBorder="1" applyAlignment="1">
      <alignment vertical="center" wrapText="1"/>
    </xf>
    <xf numFmtId="0" fontId="2" fillId="0" borderId="204" xfId="0" applyFont="1" applyBorder="1" applyAlignment="1">
      <alignment vertical="center" wrapText="1"/>
    </xf>
    <xf numFmtId="0" fontId="2" fillId="0" borderId="205" xfId="0" applyFont="1" applyBorder="1" applyAlignment="1">
      <alignment horizontal="center" vertical="center" wrapText="1"/>
    </xf>
    <xf numFmtId="0" fontId="2" fillId="0" borderId="206" xfId="0" applyFont="1" applyBorder="1" applyAlignment="1">
      <alignment vertical="center" wrapText="1"/>
    </xf>
    <xf numFmtId="0" fontId="2" fillId="0" borderId="207" xfId="0" applyFont="1" applyBorder="1" applyAlignment="1">
      <alignment horizontal="center" vertical="center" wrapText="1"/>
    </xf>
    <xf numFmtId="0" fontId="2" fillId="0" borderId="208" xfId="0" applyFont="1" applyBorder="1" applyAlignment="1">
      <alignment horizontal="center" vertical="center" wrapText="1"/>
    </xf>
    <xf numFmtId="0" fontId="5" fillId="0" borderId="204" xfId="0" applyFont="1" applyBorder="1" applyAlignment="1">
      <alignment vertical="center" wrapText="1"/>
    </xf>
    <xf numFmtId="0" fontId="2" fillId="0" borderId="209" xfId="0" applyFont="1" applyBorder="1" applyAlignment="1">
      <alignment vertical="center" wrapText="1"/>
    </xf>
    <xf numFmtId="0" fontId="2" fillId="0" borderId="210" xfId="0" applyFont="1" applyBorder="1" applyAlignment="1">
      <alignment vertical="center" wrapText="1"/>
    </xf>
    <xf numFmtId="0" fontId="2" fillId="0" borderId="211" xfId="0" applyFont="1" applyBorder="1" applyAlignment="1">
      <alignment vertical="center" wrapText="1"/>
    </xf>
    <xf numFmtId="0" fontId="2" fillId="0" borderId="212" xfId="0" applyFont="1" applyBorder="1" applyAlignment="1">
      <alignment vertical="center" wrapText="1"/>
    </xf>
    <xf numFmtId="0" fontId="2" fillId="0" borderId="213" xfId="0" applyFont="1" applyBorder="1" applyAlignment="1">
      <alignment vertical="center" wrapText="1"/>
    </xf>
    <xf numFmtId="0" fontId="2" fillId="0" borderId="214" xfId="0" applyFont="1" applyBorder="1" applyAlignment="1">
      <alignment vertical="center" wrapText="1"/>
    </xf>
    <xf numFmtId="0" fontId="2" fillId="0" borderId="215" xfId="0" applyFont="1" applyBorder="1" applyAlignment="1">
      <alignment vertical="center" wrapText="1"/>
    </xf>
    <xf numFmtId="0" fontId="2" fillId="0" borderId="216" xfId="0" applyFont="1" applyBorder="1" applyAlignment="1">
      <alignment vertical="center" wrapText="1"/>
    </xf>
    <xf numFmtId="0" fontId="2" fillId="0" borderId="217" xfId="0" applyFont="1" applyBorder="1" applyAlignment="1">
      <alignment vertical="center" wrapText="1"/>
    </xf>
    <xf numFmtId="0" fontId="2" fillId="0" borderId="218" xfId="0" applyFont="1" applyBorder="1" applyAlignment="1">
      <alignment vertical="center" wrapText="1"/>
    </xf>
    <xf numFmtId="0" fontId="2" fillId="0" borderId="219" xfId="0" applyFont="1" applyBorder="1" applyAlignment="1">
      <alignment horizontal="left" vertical="center" wrapText="1"/>
    </xf>
    <xf numFmtId="0" fontId="2" fillId="0" borderId="220" xfId="0" applyFont="1" applyBorder="1" applyAlignment="1">
      <alignment horizontal="left" vertical="center" wrapText="1"/>
    </xf>
    <xf numFmtId="0" fontId="62" fillId="0" borderId="221" xfId="0" applyFont="1" applyBorder="1" applyAlignment="1">
      <alignment horizontal="center" vertical="center" wrapText="1"/>
    </xf>
    <xf numFmtId="0" fontId="2" fillId="0" borderId="222" xfId="0" applyFont="1" applyBorder="1" applyAlignment="1">
      <alignment horizontal="left" vertical="center" wrapText="1"/>
    </xf>
    <xf numFmtId="0" fontId="54" fillId="0" borderId="223" xfId="53" applyNumberFormat="1" applyFont="1" applyBorder="1" applyAlignment="1">
      <alignment horizontal="center" vertical="center" wrapText="1"/>
    </xf>
    <xf numFmtId="0" fontId="54" fillId="0" borderId="224" xfId="0" applyFont="1" applyBorder="1" applyAlignment="1">
      <alignment horizontal="left" vertical="center" wrapText="1"/>
    </xf>
    <xf numFmtId="0" fontId="2" fillId="0" borderId="225" xfId="0" applyFont="1" applyBorder="1" applyAlignment="1">
      <alignment horizontal="left" vertical="center" wrapText="1"/>
    </xf>
    <xf numFmtId="0" fontId="2" fillId="0" borderId="215" xfId="0" applyFont="1" applyBorder="1" applyAlignment="1">
      <alignment horizontal="left" vertical="center" wrapText="1"/>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3" fillId="0" borderId="229" xfId="0" applyFont="1" applyBorder="1" applyAlignment="1">
      <alignment horizontal="center" vertical="center" wrapText="1"/>
    </xf>
    <xf numFmtId="0" fontId="54" fillId="0" borderId="230" xfId="0" applyFont="1" applyBorder="1" applyAlignment="1">
      <alignment horizontal="center" vertical="center" wrapText="1"/>
    </xf>
    <xf numFmtId="0" fontId="54" fillId="0" borderId="116" xfId="0" applyNumberFormat="1" applyFont="1" applyBorder="1" applyAlignment="1">
      <alignment horizontal="center" vertical="center" wrapText="1"/>
    </xf>
    <xf numFmtId="17" fontId="54" fillId="0" borderId="68" xfId="0" applyNumberFormat="1" applyFont="1" applyBorder="1" applyAlignment="1">
      <alignment horizontal="center" vertical="center" wrapText="1"/>
    </xf>
    <xf numFmtId="17" fontId="54" fillId="0" borderId="231" xfId="0" applyNumberFormat="1" applyFont="1" applyFill="1" applyBorder="1" applyAlignment="1">
      <alignment horizontal="center" vertical="center" wrapText="1"/>
    </xf>
    <xf numFmtId="0" fontId="2" fillId="0" borderId="232" xfId="0" applyFont="1" applyBorder="1" applyAlignment="1">
      <alignment horizontal="center" vertical="center" wrapText="1"/>
    </xf>
    <xf numFmtId="0" fontId="4" fillId="0" borderId="233" xfId="0" applyFont="1" applyBorder="1" applyAlignment="1">
      <alignment horizontal="left" vertical="center" wrapText="1"/>
    </xf>
    <xf numFmtId="44" fontId="54" fillId="0" borderId="234" xfId="49" applyFont="1" applyBorder="1" applyAlignment="1">
      <alignment horizontal="center" vertical="center" wrapText="1"/>
    </xf>
    <xf numFmtId="44" fontId="54" fillId="0" borderId="235" xfId="49" applyFont="1" applyBorder="1" applyAlignment="1">
      <alignment horizontal="center" vertical="center" wrapText="1"/>
    </xf>
    <xf numFmtId="44" fontId="54" fillId="0" borderId="236" xfId="49" applyFont="1" applyBorder="1" applyAlignment="1">
      <alignment horizontal="center" vertical="center" wrapText="1"/>
    </xf>
    <xf numFmtId="44" fontId="54" fillId="0" borderId="237" xfId="49" applyFont="1" applyBorder="1" applyAlignment="1">
      <alignment horizontal="center" vertical="center" wrapText="1"/>
    </xf>
    <xf numFmtId="44" fontId="54" fillId="0" borderId="238" xfId="49" applyFont="1" applyBorder="1" applyAlignment="1">
      <alignment horizontal="center" vertical="center" wrapText="1"/>
    </xf>
    <xf numFmtId="44" fontId="54" fillId="0" borderId="239" xfId="49" applyFont="1" applyBorder="1" applyAlignment="1">
      <alignment horizontal="center" vertical="center" wrapText="1"/>
    </xf>
    <xf numFmtId="44" fontId="54" fillId="0" borderId="240" xfId="49" applyFont="1" applyBorder="1" applyAlignment="1">
      <alignment horizontal="center" vertical="center" wrapText="1"/>
    </xf>
    <xf numFmtId="44" fontId="54" fillId="0" borderId="241" xfId="49" applyFont="1" applyBorder="1" applyAlignment="1">
      <alignment horizontal="center" vertical="center" wrapText="1"/>
    </xf>
    <xf numFmtId="44" fontId="54" fillId="0" borderId="242" xfId="49" applyFont="1" applyBorder="1" applyAlignment="1">
      <alignment horizontal="center" vertical="center" wrapText="1"/>
    </xf>
    <xf numFmtId="0" fontId="54" fillId="0" borderId="243" xfId="53" applyNumberFormat="1" applyFont="1" applyBorder="1" applyAlignment="1">
      <alignment horizontal="center" vertical="center" wrapText="1"/>
    </xf>
    <xf numFmtId="44" fontId="54" fillId="0" borderId="244" xfId="0" applyNumberFormat="1" applyFont="1" applyBorder="1" applyAlignment="1">
      <alignment horizontal="center" vertical="center" wrapText="1"/>
    </xf>
    <xf numFmtId="0" fontId="54" fillId="0" borderId="245" xfId="0" applyFont="1" applyBorder="1" applyAlignment="1">
      <alignment horizontal="left" vertical="center" wrapText="1"/>
    </xf>
    <xf numFmtId="0" fontId="54" fillId="0" borderId="246" xfId="0" applyFont="1" applyBorder="1" applyAlignment="1">
      <alignment horizontal="left" vertical="center" wrapText="1"/>
    </xf>
    <xf numFmtId="0" fontId="54" fillId="0" borderId="247" xfId="0" applyNumberFormat="1" applyFont="1" applyBorder="1" applyAlignment="1">
      <alignment horizontal="center" vertical="center" wrapText="1"/>
    </xf>
    <xf numFmtId="17" fontId="54" fillId="0" borderId="238" xfId="0" applyNumberFormat="1" applyFont="1" applyBorder="1" applyAlignment="1">
      <alignment horizontal="center" vertical="center" wrapText="1"/>
    </xf>
    <xf numFmtId="0" fontId="54" fillId="0" borderId="248" xfId="0" applyNumberFormat="1" applyFont="1" applyBorder="1" applyAlignment="1">
      <alignment horizontal="center" vertical="center" wrapText="1"/>
    </xf>
    <xf numFmtId="17" fontId="54" fillId="0" borderId="249" xfId="0" applyNumberFormat="1" applyFont="1" applyBorder="1" applyAlignment="1">
      <alignment horizontal="center" vertical="center" wrapText="1"/>
    </xf>
    <xf numFmtId="44" fontId="54" fillId="0" borderId="250" xfId="49" applyFont="1" applyBorder="1" applyAlignment="1">
      <alignment horizontal="center" vertical="center" wrapText="1"/>
    </xf>
    <xf numFmtId="44" fontId="54" fillId="0" borderId="251" xfId="49" applyFont="1" applyBorder="1" applyAlignment="1">
      <alignment horizontal="center" vertical="center" wrapText="1"/>
    </xf>
    <xf numFmtId="44" fontId="54" fillId="0" borderId="252" xfId="49" applyFont="1" applyBorder="1" applyAlignment="1">
      <alignment horizontal="center" vertical="center" wrapText="1"/>
    </xf>
    <xf numFmtId="44" fontId="54" fillId="0" borderId="253" xfId="49" applyFont="1" applyBorder="1" applyAlignment="1">
      <alignment horizontal="center" vertical="center" wrapText="1"/>
    </xf>
    <xf numFmtId="44" fontId="54" fillId="0" borderId="254" xfId="49" applyFont="1" applyBorder="1" applyAlignment="1">
      <alignment horizontal="center" vertical="center" wrapText="1"/>
    </xf>
    <xf numFmtId="44" fontId="54" fillId="0" borderId="255" xfId="49" applyFont="1" applyBorder="1" applyAlignment="1">
      <alignment horizontal="center" vertical="center" wrapText="1"/>
    </xf>
    <xf numFmtId="44" fontId="54" fillId="0" borderId="256" xfId="49" applyFont="1" applyBorder="1" applyAlignment="1">
      <alignment horizontal="center" vertical="center" wrapText="1"/>
    </xf>
    <xf numFmtId="44" fontId="54" fillId="0" borderId="257" xfId="49" applyFont="1" applyBorder="1" applyAlignment="1">
      <alignment horizontal="center" vertical="center" wrapText="1"/>
    </xf>
    <xf numFmtId="0" fontId="54" fillId="0" borderId="258" xfId="53" applyNumberFormat="1" applyFont="1" applyBorder="1" applyAlignment="1">
      <alignment horizontal="center" vertical="center" wrapText="1"/>
    </xf>
    <xf numFmtId="44" fontId="54" fillId="0" borderId="255" xfId="0" applyNumberFormat="1" applyFont="1" applyBorder="1" applyAlignment="1">
      <alignment horizontal="center" vertical="center" wrapText="1"/>
    </xf>
    <xf numFmtId="0" fontId="54" fillId="0" borderId="259" xfId="0" applyFont="1" applyBorder="1" applyAlignment="1">
      <alignment horizontal="left" vertical="center" wrapText="1"/>
    </xf>
    <xf numFmtId="0" fontId="54" fillId="0" borderId="260" xfId="0" applyFont="1" applyBorder="1" applyAlignment="1">
      <alignment horizontal="left" vertical="center" wrapText="1"/>
    </xf>
    <xf numFmtId="17" fontId="54" fillId="0" borderId="17" xfId="0" applyNumberFormat="1" applyFont="1" applyBorder="1" applyAlignment="1">
      <alignment horizontal="center" vertical="center" wrapText="1"/>
    </xf>
    <xf numFmtId="0" fontId="54" fillId="0" borderId="261" xfId="0" applyNumberFormat="1" applyFont="1" applyBorder="1" applyAlignment="1">
      <alignment horizontal="center" vertical="center" wrapText="1"/>
    </xf>
    <xf numFmtId="17" fontId="54" fillId="0" borderId="262" xfId="0" applyNumberFormat="1" applyFont="1" applyBorder="1" applyAlignment="1">
      <alignment horizontal="center" vertical="center" wrapText="1"/>
    </xf>
    <xf numFmtId="0" fontId="54" fillId="0" borderId="118" xfId="0" applyNumberFormat="1" applyFont="1" applyBorder="1" applyAlignment="1">
      <alignment horizontal="center" vertical="center" wrapText="1"/>
    </xf>
    <xf numFmtId="17" fontId="54" fillId="0" borderId="231" xfId="0" applyNumberFormat="1" applyFont="1" applyBorder="1" applyAlignment="1">
      <alignment horizontal="center" vertical="center" wrapText="1"/>
    </xf>
    <xf numFmtId="0" fontId="54" fillId="0" borderId="263" xfId="0" applyNumberFormat="1" applyFont="1" applyBorder="1" applyAlignment="1">
      <alignment horizontal="center" vertical="center" wrapText="1"/>
    </xf>
    <xf numFmtId="17" fontId="54" fillId="0" borderId="264" xfId="0" applyNumberFormat="1" applyFont="1" applyBorder="1" applyAlignment="1">
      <alignment horizontal="center" vertical="center" wrapText="1"/>
    </xf>
    <xf numFmtId="0" fontId="54" fillId="0" borderId="265" xfId="0" applyNumberFormat="1" applyFont="1" applyBorder="1" applyAlignment="1">
      <alignment horizontal="center" vertical="center" wrapText="1"/>
    </xf>
    <xf numFmtId="17" fontId="54" fillId="0" borderId="266" xfId="0" applyNumberFormat="1" applyFont="1" applyBorder="1" applyAlignment="1">
      <alignment horizontal="center" vertical="center" wrapText="1"/>
    </xf>
    <xf numFmtId="0" fontId="54" fillId="0" borderId="141" xfId="0" applyNumberFormat="1" applyFont="1" applyBorder="1" applyAlignment="1">
      <alignment horizontal="center" vertical="center" wrapText="1"/>
    </xf>
    <xf numFmtId="17" fontId="54" fillId="0" borderId="267" xfId="0" applyNumberFormat="1" applyFont="1" applyBorder="1" applyAlignment="1">
      <alignment horizontal="center" vertical="center" wrapText="1"/>
    </xf>
    <xf numFmtId="0" fontId="54" fillId="0" borderId="129" xfId="0" applyNumberFormat="1" applyFont="1" applyBorder="1" applyAlignment="1">
      <alignment horizontal="center" vertical="center" wrapText="1"/>
    </xf>
    <xf numFmtId="17" fontId="54" fillId="0" borderId="268" xfId="0" applyNumberFormat="1" applyFont="1" applyBorder="1" applyAlignment="1">
      <alignment horizontal="center" vertical="center" wrapText="1"/>
    </xf>
    <xf numFmtId="0" fontId="54" fillId="0" borderId="269" xfId="0" applyFont="1" applyBorder="1" applyAlignment="1">
      <alignment horizontal="center" vertical="center" wrapText="1"/>
    </xf>
    <xf numFmtId="17" fontId="54" fillId="0" borderId="270" xfId="0" applyNumberFormat="1" applyFont="1" applyBorder="1" applyAlignment="1">
      <alignment horizontal="center" vertical="center" wrapText="1"/>
    </xf>
    <xf numFmtId="0" fontId="64" fillId="0" borderId="0" xfId="0" applyFont="1" applyAlignment="1">
      <alignment horizontal="center" vertical="center"/>
    </xf>
    <xf numFmtId="44" fontId="59" fillId="0" borderId="271" xfId="49" applyFont="1" applyBorder="1" applyAlignment="1">
      <alignment horizontal="left" vertical="center" wrapText="1"/>
    </xf>
    <xf numFmtId="44" fontId="54" fillId="0" borderId="156" xfId="49" applyFont="1" applyBorder="1" applyAlignment="1">
      <alignment horizontal="center" vertical="center" wrapText="1"/>
    </xf>
    <xf numFmtId="0" fontId="54" fillId="0" borderId="272" xfId="53" applyNumberFormat="1" applyFont="1" applyBorder="1" applyAlignment="1">
      <alignment horizontal="center" vertical="center" wrapText="1"/>
    </xf>
    <xf numFmtId="0" fontId="2" fillId="0" borderId="273" xfId="0" applyFont="1" applyBorder="1" applyAlignment="1">
      <alignment vertical="center" wrapText="1"/>
    </xf>
    <xf numFmtId="17" fontId="54" fillId="0" borderId="274" xfId="0" applyNumberFormat="1" applyFont="1" applyBorder="1" applyAlignment="1">
      <alignment horizontal="center" vertical="center" wrapText="1"/>
    </xf>
    <xf numFmtId="44" fontId="54" fillId="0" borderId="275" xfId="49" applyFont="1" applyBorder="1" applyAlignment="1">
      <alignment horizontal="center" vertical="center" wrapText="1"/>
    </xf>
    <xf numFmtId="44" fontId="54" fillId="0" borderId="261" xfId="49" applyFont="1" applyBorder="1" applyAlignment="1">
      <alignment horizontal="center" vertical="center" wrapText="1"/>
    </xf>
    <xf numFmtId="44" fontId="54" fillId="0" borderId="274" xfId="49" applyFont="1" applyBorder="1" applyAlignment="1">
      <alignment horizontal="center" vertical="center" wrapText="1"/>
    </xf>
    <xf numFmtId="44" fontId="54" fillId="0" borderId="276" xfId="49" applyFont="1" applyBorder="1" applyAlignment="1">
      <alignment horizontal="center" vertical="center" wrapText="1"/>
    </xf>
    <xf numFmtId="44" fontId="54" fillId="0" borderId="277" xfId="49" applyFont="1" applyBorder="1" applyAlignment="1">
      <alignment horizontal="center" vertical="center" wrapText="1"/>
    </xf>
    <xf numFmtId="44" fontId="54" fillId="0" borderId="278" xfId="49" applyFont="1" applyBorder="1" applyAlignment="1">
      <alignment horizontal="center" vertical="center" wrapText="1"/>
    </xf>
    <xf numFmtId="44" fontId="54" fillId="0" borderId="19" xfId="0" applyNumberFormat="1" applyFont="1" applyBorder="1" applyAlignment="1">
      <alignment horizontal="center" vertical="center" wrapText="1"/>
    </xf>
    <xf numFmtId="0" fontId="54" fillId="0" borderId="279" xfId="0" applyFont="1" applyBorder="1" applyAlignment="1">
      <alignment horizontal="left" vertical="center" wrapText="1"/>
    </xf>
    <xf numFmtId="0" fontId="54" fillId="0" borderId="280" xfId="0" applyFont="1" applyBorder="1" applyAlignment="1">
      <alignment horizontal="left" vertical="center" wrapText="1"/>
    </xf>
    <xf numFmtId="44" fontId="54" fillId="36" borderId="121" xfId="49" applyFont="1" applyFill="1" applyBorder="1" applyAlignment="1">
      <alignment horizontal="center" vertical="center" wrapText="1"/>
    </xf>
    <xf numFmtId="44" fontId="54" fillId="36" borderId="234" xfId="49" applyFont="1" applyFill="1" applyBorder="1" applyAlignment="1">
      <alignment horizontal="center" vertical="center" wrapText="1"/>
    </xf>
    <xf numFmtId="44" fontId="54" fillId="36" borderId="22" xfId="49" applyFont="1" applyFill="1" applyBorder="1" applyAlignment="1">
      <alignment horizontal="center" vertical="center" wrapText="1"/>
    </xf>
    <xf numFmtId="44" fontId="54" fillId="36" borderId="275" xfId="49" applyFont="1" applyFill="1" applyBorder="1" applyAlignment="1">
      <alignment horizontal="center" vertical="center" wrapText="1"/>
    </xf>
    <xf numFmtId="44" fontId="54" fillId="36" borderId="261" xfId="49" applyFont="1" applyFill="1" applyBorder="1" applyAlignment="1">
      <alignment horizontal="center" vertical="center" wrapText="1"/>
    </xf>
    <xf numFmtId="44" fontId="0" fillId="0" borderId="0" xfId="0" applyNumberFormat="1" applyAlignment="1">
      <alignment/>
    </xf>
    <xf numFmtId="0" fontId="59" fillId="34" borderId="281" xfId="0" applyFont="1" applyFill="1" applyBorder="1" applyAlignment="1">
      <alignment horizontal="center" vertical="center" wrapText="1"/>
    </xf>
    <xf numFmtId="0" fontId="59" fillId="34" borderId="282" xfId="0" applyFont="1" applyFill="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283" xfId="0" applyBorder="1" applyAlignment="1">
      <alignment horizontal="center"/>
    </xf>
    <xf numFmtId="0" fontId="65" fillId="0" borderId="36" xfId="0" applyFont="1" applyBorder="1" applyAlignment="1">
      <alignment horizontal="left" vertical="top"/>
    </xf>
    <xf numFmtId="0" fontId="65" fillId="0" borderId="0" xfId="0" applyFont="1" applyBorder="1" applyAlignment="1">
      <alignment horizontal="left" vertical="top"/>
    </xf>
    <xf numFmtId="0" fontId="55" fillId="0" borderId="0" xfId="0" applyFont="1" applyBorder="1" applyAlignment="1">
      <alignment horizontal="center" vertical="center"/>
    </xf>
    <xf numFmtId="0" fontId="55" fillId="0" borderId="41" xfId="0" applyFont="1" applyBorder="1" applyAlignment="1">
      <alignment horizontal="center" vertical="center"/>
    </xf>
    <xf numFmtId="0" fontId="0" fillId="0" borderId="30" xfId="0" applyBorder="1" applyAlignment="1">
      <alignment horizontal="left"/>
    </xf>
    <xf numFmtId="0" fontId="0" fillId="0" borderId="283" xfId="0" applyBorder="1" applyAlignment="1">
      <alignment horizontal="left"/>
    </xf>
    <xf numFmtId="0" fontId="53" fillId="36" borderId="0" xfId="0" applyFont="1" applyFill="1" applyAlignment="1">
      <alignment horizontal="center" vertical="center"/>
    </xf>
    <xf numFmtId="0" fontId="6" fillId="0" borderId="183" xfId="0" applyFont="1" applyBorder="1" applyAlignment="1">
      <alignment horizontal="left" vertical="center" wrapText="1"/>
    </xf>
    <xf numFmtId="0" fontId="6" fillId="0" borderId="32" xfId="0" applyFont="1" applyBorder="1" applyAlignment="1">
      <alignment horizontal="left" vertical="center" wrapText="1"/>
    </xf>
    <xf numFmtId="0" fontId="59" fillId="34" borderId="183" xfId="0" applyFont="1" applyFill="1" applyBorder="1" applyAlignment="1">
      <alignment horizontal="center" vertical="center" wrapText="1"/>
    </xf>
    <xf numFmtId="0" fontId="59" fillId="34" borderId="32" xfId="0" applyFont="1" applyFill="1" applyBorder="1" applyAlignment="1">
      <alignment horizontal="center" vertical="center" wrapText="1"/>
    </xf>
    <xf numFmtId="0" fontId="6" fillId="0" borderId="183" xfId="0" applyFont="1" applyBorder="1" applyAlignment="1">
      <alignment horizontal="left" vertical="center" wrapText="1" indent="2"/>
    </xf>
    <xf numFmtId="0" fontId="6" fillId="0" borderId="32" xfId="0" applyFont="1" applyBorder="1" applyAlignment="1">
      <alignment horizontal="left" vertical="center" wrapText="1" indent="2"/>
    </xf>
    <xf numFmtId="0" fontId="59" fillId="34" borderId="284" xfId="0" applyFont="1" applyFill="1" applyBorder="1" applyAlignment="1">
      <alignment horizontal="center" vertical="center" wrapText="1"/>
    </xf>
    <xf numFmtId="0" fontId="59" fillId="34" borderId="285" xfId="0" applyFont="1" applyFill="1" applyBorder="1" applyAlignment="1">
      <alignment horizontal="center" vertical="center" wrapText="1"/>
    </xf>
    <xf numFmtId="0" fontId="59" fillId="34" borderId="61"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59" fillId="33" borderId="183"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2" fillId="0" borderId="183" xfId="0" applyFont="1" applyBorder="1" applyAlignment="1">
      <alignment horizontal="left" vertical="center" wrapText="1" indent="2"/>
    </xf>
    <xf numFmtId="0" fontId="2" fillId="0" borderId="32" xfId="0" applyFont="1" applyBorder="1" applyAlignment="1">
      <alignment horizontal="left" vertical="center" wrapText="1" indent="2"/>
    </xf>
    <xf numFmtId="0" fontId="60" fillId="34" borderId="183" xfId="0" applyFont="1" applyFill="1" applyBorder="1" applyAlignment="1">
      <alignment horizontal="center" vertical="center" wrapText="1"/>
    </xf>
    <xf numFmtId="0" fontId="60" fillId="34" borderId="32" xfId="0" applyFont="1" applyFill="1" applyBorder="1" applyAlignment="1">
      <alignment horizontal="center" vertical="center" wrapText="1"/>
    </xf>
    <xf numFmtId="0" fontId="3" fillId="0" borderId="284" xfId="0" applyFont="1" applyBorder="1" applyAlignment="1">
      <alignment horizontal="center" vertical="top" wrapText="1"/>
    </xf>
    <xf numFmtId="0" fontId="3" fillId="0" borderId="285" xfId="0" applyFont="1" applyBorder="1" applyAlignment="1">
      <alignment horizontal="center" vertical="top" wrapText="1"/>
    </xf>
    <xf numFmtId="0" fontId="3" fillId="0" borderId="286" xfId="0" applyFont="1" applyBorder="1" applyAlignment="1">
      <alignment horizontal="center" vertical="top" wrapText="1"/>
    </xf>
    <xf numFmtId="0" fontId="3" fillId="0" borderId="287" xfId="0" applyFont="1" applyBorder="1" applyAlignment="1">
      <alignment horizontal="center" vertical="top" wrapText="1"/>
    </xf>
    <xf numFmtId="0" fontId="58" fillId="0" borderId="288" xfId="0" applyFont="1" applyBorder="1" applyAlignment="1">
      <alignment horizontal="center" vertical="center" wrapText="1"/>
    </xf>
    <xf numFmtId="0" fontId="58" fillId="0" borderId="28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4" xfId="0" applyFont="1" applyBorder="1" applyAlignment="1">
      <alignment horizontal="center" vertical="center" wrapText="1"/>
    </xf>
    <xf numFmtId="0" fontId="60" fillId="34" borderId="290" xfId="0" applyFont="1" applyFill="1" applyBorder="1" applyAlignment="1">
      <alignment horizontal="center" vertical="center" wrapText="1"/>
    </xf>
    <xf numFmtId="0" fontId="7" fillId="0" borderId="291" xfId="0" applyFont="1" applyBorder="1" applyAlignment="1">
      <alignment horizontal="center" vertical="center" wrapText="1"/>
    </xf>
    <xf numFmtId="0" fontId="7" fillId="0" borderId="292" xfId="0" applyFont="1" applyBorder="1" applyAlignment="1">
      <alignment horizontal="center" vertical="center" wrapText="1"/>
    </xf>
    <xf numFmtId="0" fontId="61" fillId="7" borderId="293" xfId="0" applyFont="1" applyFill="1" applyBorder="1" applyAlignment="1">
      <alignment horizontal="center" vertical="center" wrapText="1"/>
    </xf>
    <xf numFmtId="0" fontId="61" fillId="7" borderId="294" xfId="0" applyFont="1" applyFill="1" applyBorder="1" applyAlignment="1">
      <alignment horizontal="center" vertical="center" wrapText="1"/>
    </xf>
    <xf numFmtId="0" fontId="61" fillId="38" borderId="295" xfId="0" applyFont="1" applyFill="1" applyBorder="1" applyAlignment="1">
      <alignment horizontal="center" vertical="center" wrapText="1"/>
    </xf>
    <xf numFmtId="0" fontId="61" fillId="38" borderId="296" xfId="0" applyFont="1" applyFill="1" applyBorder="1" applyAlignment="1">
      <alignment horizontal="center" vertical="center" wrapText="1"/>
    </xf>
    <xf numFmtId="0" fontId="61" fillId="38" borderId="297" xfId="0" applyFont="1" applyFill="1" applyBorder="1" applyAlignment="1">
      <alignment horizontal="center" vertical="center" wrapText="1"/>
    </xf>
    <xf numFmtId="0" fontId="54" fillId="7" borderId="298" xfId="0" applyFont="1" applyFill="1" applyBorder="1" applyAlignment="1">
      <alignment horizontal="center" vertical="center" wrapText="1"/>
    </xf>
    <xf numFmtId="0" fontId="54" fillId="7" borderId="299" xfId="0" applyFont="1" applyFill="1" applyBorder="1" applyAlignment="1">
      <alignment horizontal="center" vertical="center" wrapText="1"/>
    </xf>
    <xf numFmtId="0" fontId="61" fillId="39" borderId="231" xfId="0" applyFont="1" applyFill="1" applyBorder="1" applyAlignment="1">
      <alignment horizontal="center" vertical="center" wrapText="1"/>
    </xf>
    <xf numFmtId="0" fontId="61" fillId="39" borderId="137" xfId="0" applyFont="1" applyFill="1" applyBorder="1" applyAlignment="1">
      <alignment horizontal="center" vertical="center" wrapText="1"/>
    </xf>
    <xf numFmtId="0" fontId="53" fillId="19" borderId="300" xfId="0" applyFont="1" applyFill="1" applyBorder="1" applyAlignment="1">
      <alignment horizontal="center" vertical="center" wrapText="1"/>
    </xf>
    <xf numFmtId="0" fontId="53" fillId="19" borderId="296" xfId="0" applyFont="1" applyFill="1" applyBorder="1" applyAlignment="1">
      <alignment horizontal="center" vertical="center" wrapText="1"/>
    </xf>
    <xf numFmtId="0" fontId="53" fillId="19" borderId="301" xfId="0" applyFont="1" applyFill="1" applyBorder="1" applyAlignment="1">
      <alignment horizontal="center" vertical="center" wrapText="1"/>
    </xf>
    <xf numFmtId="0" fontId="54" fillId="5" borderId="302" xfId="0" applyFont="1" applyFill="1" applyBorder="1" applyAlignment="1">
      <alignment horizontal="center" vertical="center" wrapText="1"/>
    </xf>
    <xf numFmtId="0" fontId="54" fillId="5" borderId="303" xfId="0" applyFont="1" applyFill="1" applyBorder="1" applyAlignment="1">
      <alignment horizontal="center" vertical="center" wrapText="1"/>
    </xf>
    <xf numFmtId="0" fontId="54" fillId="5" borderId="304" xfId="0" applyFont="1" applyFill="1" applyBorder="1" applyAlignment="1">
      <alignment horizontal="center" vertical="center" wrapText="1"/>
    </xf>
    <xf numFmtId="0" fontId="54" fillId="5" borderId="305" xfId="0" applyFont="1" applyFill="1" applyBorder="1" applyAlignment="1">
      <alignment horizontal="center" vertical="center" wrapText="1"/>
    </xf>
    <xf numFmtId="0" fontId="54" fillId="40" borderId="306" xfId="0" applyFont="1" applyFill="1" applyBorder="1" applyAlignment="1">
      <alignment horizontal="center" vertical="center" wrapText="1"/>
    </xf>
    <xf numFmtId="0" fontId="54" fillId="40" borderId="307" xfId="0" applyFont="1" applyFill="1" applyBorder="1" applyAlignment="1">
      <alignment horizontal="center" vertical="center" wrapText="1"/>
    </xf>
    <xf numFmtId="0" fontId="54" fillId="2" borderId="302" xfId="0" applyFont="1" applyFill="1" applyBorder="1" applyAlignment="1">
      <alignment horizontal="center" vertical="center" wrapText="1"/>
    </xf>
    <xf numFmtId="0" fontId="54" fillId="2" borderId="303" xfId="0" applyFont="1" applyFill="1" applyBorder="1" applyAlignment="1">
      <alignment horizontal="center" vertical="center" wrapText="1"/>
    </xf>
    <xf numFmtId="0" fontId="53" fillId="8" borderId="308" xfId="0" applyFont="1" applyFill="1" applyBorder="1" applyAlignment="1">
      <alignment horizontal="center" vertical="center" wrapText="1"/>
    </xf>
    <xf numFmtId="0" fontId="53" fillId="8" borderId="11"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4" fillId="7" borderId="302" xfId="0" applyFont="1" applyFill="1" applyBorder="1" applyAlignment="1">
      <alignment horizontal="center" vertical="center" wrapText="1"/>
    </xf>
    <xf numFmtId="0" fontId="54" fillId="7" borderId="303" xfId="0" applyFont="1" applyFill="1" applyBorder="1" applyAlignment="1">
      <alignment horizontal="center" vertical="center" wrapText="1"/>
    </xf>
    <xf numFmtId="0" fontId="52" fillId="3" borderId="302" xfId="0" applyFont="1" applyFill="1" applyBorder="1" applyAlignment="1">
      <alignment horizontal="center" vertical="center"/>
    </xf>
    <xf numFmtId="0" fontId="52" fillId="3" borderId="303" xfId="0" applyFont="1" applyFill="1" applyBorder="1" applyAlignment="1">
      <alignment horizontal="center" vertical="center"/>
    </xf>
    <xf numFmtId="0" fontId="52" fillId="3" borderId="298" xfId="0" applyFont="1" applyFill="1" applyBorder="1" applyAlignment="1">
      <alignment horizontal="center" vertical="center"/>
    </xf>
    <xf numFmtId="0" fontId="52" fillId="3" borderId="299" xfId="0" applyFont="1" applyFill="1" applyBorder="1" applyAlignment="1">
      <alignment horizontal="center" vertical="center"/>
    </xf>
    <xf numFmtId="0" fontId="54" fillId="40" borderId="309" xfId="0" applyFont="1" applyFill="1" applyBorder="1" applyAlignment="1">
      <alignment horizontal="center" vertical="center" wrapText="1"/>
    </xf>
    <xf numFmtId="0" fontId="54" fillId="40" borderId="310" xfId="0" applyFont="1" applyFill="1" applyBorder="1" applyAlignment="1">
      <alignment horizontal="center" vertical="center" wrapText="1"/>
    </xf>
    <xf numFmtId="0" fontId="54" fillId="40" borderId="311" xfId="0" applyFont="1" applyFill="1" applyBorder="1" applyAlignment="1">
      <alignment horizontal="center" vertical="center" wrapText="1"/>
    </xf>
    <xf numFmtId="0" fontId="54" fillId="40" borderId="312" xfId="0" applyFont="1" applyFill="1" applyBorder="1" applyAlignment="1">
      <alignment horizontal="center" vertical="center" wrapText="1"/>
    </xf>
    <xf numFmtId="0" fontId="66" fillId="17" borderId="313" xfId="0" applyFont="1" applyFill="1" applyBorder="1" applyAlignment="1">
      <alignment horizontal="left" vertical="center" wrapText="1"/>
    </xf>
    <xf numFmtId="0" fontId="66" fillId="17" borderId="314" xfId="0" applyFont="1" applyFill="1" applyBorder="1" applyAlignment="1">
      <alignment horizontal="left" vertical="center" wrapText="1"/>
    </xf>
    <xf numFmtId="0" fontId="66" fillId="17" borderId="315" xfId="0" applyFont="1" applyFill="1" applyBorder="1" applyAlignment="1">
      <alignment horizontal="left" vertical="center" wrapText="1"/>
    </xf>
    <xf numFmtId="0" fontId="66" fillId="17" borderId="316" xfId="0" applyFont="1" applyFill="1" applyBorder="1" applyAlignment="1">
      <alignment horizontal="left" vertical="center" wrapText="1"/>
    </xf>
    <xf numFmtId="0" fontId="66" fillId="17" borderId="317" xfId="0" applyFont="1" applyFill="1" applyBorder="1" applyAlignment="1">
      <alignment horizontal="left" vertical="center" wrapText="1"/>
    </xf>
    <xf numFmtId="0" fontId="66" fillId="17" borderId="318" xfId="0" applyFont="1" applyFill="1" applyBorder="1" applyAlignment="1">
      <alignment horizontal="left" vertical="center" wrapText="1"/>
    </xf>
    <xf numFmtId="0" fontId="66" fillId="17" borderId="319" xfId="0" applyFont="1" applyFill="1" applyBorder="1" applyAlignment="1">
      <alignment horizontal="left" vertical="center" wrapText="1"/>
    </xf>
    <xf numFmtId="0" fontId="66" fillId="17" borderId="320" xfId="0" applyFont="1" applyFill="1" applyBorder="1" applyAlignment="1">
      <alignment horizontal="left" vertical="center" wrapText="1"/>
    </xf>
    <xf numFmtId="0" fontId="66" fillId="17" borderId="321" xfId="0" applyFont="1" applyFill="1" applyBorder="1" applyAlignment="1">
      <alignment horizontal="center" vertical="center" wrapText="1"/>
    </xf>
    <xf numFmtId="0" fontId="66" fillId="17" borderId="322" xfId="0" applyFont="1" applyFill="1" applyBorder="1" applyAlignment="1">
      <alignment horizontal="center" vertical="center" wrapText="1"/>
    </xf>
    <xf numFmtId="0" fontId="66" fillId="17" borderId="323" xfId="0" applyFont="1" applyFill="1" applyBorder="1" applyAlignment="1">
      <alignment horizontal="center" vertical="center" wrapText="1"/>
    </xf>
    <xf numFmtId="0" fontId="66" fillId="17" borderId="324" xfId="0" applyFont="1" applyFill="1" applyBorder="1" applyAlignment="1">
      <alignment horizontal="center" vertical="center" wrapText="1"/>
    </xf>
    <xf numFmtId="0" fontId="66" fillId="17" borderId="41" xfId="0" applyFont="1" applyFill="1" applyBorder="1" applyAlignment="1">
      <alignment horizontal="center" vertical="center" wrapText="1"/>
    </xf>
    <xf numFmtId="0" fontId="66" fillId="17" borderId="325" xfId="0" applyFont="1" applyFill="1" applyBorder="1" applyAlignment="1">
      <alignment horizontal="center" vertical="center" wrapText="1"/>
    </xf>
    <xf numFmtId="0" fontId="67" fillId="19" borderId="321" xfId="0" applyFont="1" applyFill="1" applyBorder="1" applyAlignment="1">
      <alignment horizontal="left" vertical="center" wrapText="1"/>
    </xf>
    <xf numFmtId="0" fontId="67" fillId="19" borderId="326" xfId="0" applyFont="1" applyFill="1" applyBorder="1" applyAlignment="1">
      <alignment horizontal="left" vertical="center" wrapText="1"/>
    </xf>
    <xf numFmtId="0" fontId="67" fillId="19" borderId="324" xfId="0" applyFont="1" applyFill="1" applyBorder="1" applyAlignment="1">
      <alignment horizontal="left" vertical="center" wrapText="1"/>
    </xf>
    <xf numFmtId="0" fontId="67" fillId="19" borderId="42" xfId="0" applyFont="1" applyFill="1" applyBorder="1" applyAlignment="1">
      <alignment horizontal="left" vertical="center" wrapText="1"/>
    </xf>
    <xf numFmtId="9" fontId="63" fillId="17" borderId="327" xfId="0" applyNumberFormat="1" applyFont="1" applyFill="1" applyBorder="1" applyAlignment="1">
      <alignment horizontal="center" vertical="center"/>
    </xf>
    <xf numFmtId="0" fontId="63" fillId="17" borderId="327" xfId="0" applyFont="1" applyFill="1" applyBorder="1" applyAlignment="1">
      <alignment horizontal="center" vertical="center"/>
    </xf>
    <xf numFmtId="0" fontId="63" fillId="17" borderId="328" xfId="0" applyFont="1" applyFill="1" applyBorder="1" applyAlignment="1">
      <alignment horizontal="center" vertical="center"/>
    </xf>
    <xf numFmtId="0" fontId="63" fillId="17" borderId="315" xfId="0" applyFont="1" applyFill="1" applyBorder="1" applyAlignment="1">
      <alignment horizontal="center" vertical="center"/>
    </xf>
    <xf numFmtId="0" fontId="63" fillId="17" borderId="316" xfId="0" applyFont="1" applyFill="1" applyBorder="1" applyAlignment="1">
      <alignment horizontal="center" vertical="center"/>
    </xf>
    <xf numFmtId="0" fontId="54" fillId="7" borderId="329" xfId="0" applyFont="1" applyFill="1" applyBorder="1" applyAlignment="1">
      <alignment horizontal="center" vertical="center" wrapText="1"/>
    </xf>
    <xf numFmtId="0" fontId="54" fillId="7" borderId="330" xfId="0" applyFont="1" applyFill="1" applyBorder="1" applyAlignment="1">
      <alignment horizontal="center" vertical="center" wrapText="1"/>
    </xf>
    <xf numFmtId="0" fontId="52" fillId="9" borderId="331" xfId="0" applyFont="1" applyFill="1" applyBorder="1" applyAlignment="1">
      <alignment horizontal="center" vertical="center"/>
    </xf>
    <xf numFmtId="0" fontId="52" fillId="9" borderId="297" xfId="0" applyFont="1" applyFill="1" applyBorder="1" applyAlignment="1">
      <alignment horizontal="center" vertical="center"/>
    </xf>
    <xf numFmtId="0" fontId="53" fillId="13" borderId="332" xfId="0" applyFont="1" applyFill="1" applyBorder="1" applyAlignment="1">
      <alignment horizontal="center" vertical="center" wrapText="1"/>
    </xf>
    <xf numFmtId="0" fontId="53" fillId="13" borderId="333" xfId="0" applyFont="1" applyFill="1" applyBorder="1" applyAlignment="1">
      <alignment horizontal="center" vertical="center" wrapText="1"/>
    </xf>
    <xf numFmtId="0" fontId="53" fillId="13" borderId="334" xfId="0" applyFont="1" applyFill="1" applyBorder="1" applyAlignment="1">
      <alignment horizontal="center" vertical="center" wrapText="1"/>
    </xf>
    <xf numFmtId="0" fontId="53" fillId="11" borderId="308" xfId="0" applyFont="1" applyFill="1" applyBorder="1" applyAlignment="1">
      <alignment horizontal="center" vertical="center" wrapText="1"/>
    </xf>
    <xf numFmtId="0" fontId="53" fillId="11" borderId="11" xfId="0" applyFont="1" applyFill="1" applyBorder="1" applyAlignment="1">
      <alignment horizontal="center" vertical="center" wrapText="1"/>
    </xf>
    <xf numFmtId="0" fontId="53" fillId="11" borderId="12" xfId="0" applyFont="1" applyFill="1" applyBorder="1" applyAlignment="1">
      <alignment horizontal="center" vertical="center" wrapText="1"/>
    </xf>
    <xf numFmtId="0" fontId="53" fillId="11" borderId="335" xfId="0" applyFont="1" applyFill="1" applyBorder="1" applyAlignment="1">
      <alignment horizontal="center" vertical="center" wrapText="1"/>
    </xf>
    <xf numFmtId="0" fontId="66" fillId="17" borderId="336" xfId="0" applyFont="1" applyFill="1" applyBorder="1" applyAlignment="1">
      <alignment horizontal="left" vertical="center" wrapText="1"/>
    </xf>
    <xf numFmtId="0" fontId="61" fillId="39" borderId="116" xfId="0" applyFont="1" applyFill="1" applyBorder="1" applyAlignment="1">
      <alignment horizontal="center" vertical="center" wrapText="1"/>
    </xf>
    <xf numFmtId="0" fontId="54" fillId="2" borderId="306" xfId="0" applyFont="1" applyFill="1" applyBorder="1" applyAlignment="1">
      <alignment horizontal="center" vertical="center" wrapText="1"/>
    </xf>
    <xf numFmtId="0" fontId="54" fillId="2" borderId="307" xfId="0" applyFont="1" applyFill="1" applyBorder="1" applyAlignment="1">
      <alignment horizontal="center" vertical="center" wrapText="1"/>
    </xf>
    <xf numFmtId="0" fontId="54" fillId="2" borderId="311" xfId="0" applyFont="1" applyFill="1" applyBorder="1" applyAlignment="1">
      <alignment horizontal="center" vertical="center" wrapText="1"/>
    </xf>
    <xf numFmtId="0" fontId="54" fillId="2" borderId="312" xfId="0" applyFont="1" applyFill="1" applyBorder="1" applyAlignment="1">
      <alignment horizontal="center" vertical="center" wrapText="1"/>
    </xf>
    <xf numFmtId="0" fontId="66" fillId="17" borderId="319" xfId="0" applyFont="1" applyFill="1" applyBorder="1" applyAlignment="1">
      <alignment horizontal="left" vertical="center"/>
    </xf>
    <xf numFmtId="0" fontId="66" fillId="17" borderId="320" xfId="0" applyFont="1" applyFill="1" applyBorder="1" applyAlignment="1">
      <alignment horizontal="left" vertical="center"/>
    </xf>
    <xf numFmtId="0" fontId="66" fillId="17" borderId="337" xfId="0" applyFont="1" applyFill="1" applyBorder="1" applyAlignment="1">
      <alignment horizontal="left" vertical="center"/>
    </xf>
    <xf numFmtId="0" fontId="54" fillId="2" borderId="338" xfId="0" applyFont="1" applyFill="1" applyBorder="1" applyAlignment="1">
      <alignment horizontal="center" vertical="center" wrapText="1"/>
    </xf>
    <xf numFmtId="0" fontId="54" fillId="2" borderId="339" xfId="0" applyFont="1" applyFill="1" applyBorder="1" applyAlignment="1">
      <alignment horizontal="center" vertical="center" wrapText="1"/>
    </xf>
    <xf numFmtId="44" fontId="66" fillId="11" borderId="340" xfId="49" applyFont="1" applyFill="1" applyBorder="1" applyAlignment="1">
      <alignment horizontal="center" vertical="center" wrapText="1"/>
    </xf>
    <xf numFmtId="44" fontId="66" fillId="11" borderId="36" xfId="49" applyFont="1" applyFill="1" applyBorder="1" applyAlignment="1">
      <alignment horizontal="center" vertical="center" wrapText="1"/>
    </xf>
    <xf numFmtId="44" fontId="66" fillId="11" borderId="341" xfId="49" applyFont="1" applyFill="1" applyBorder="1" applyAlignment="1">
      <alignment horizontal="center" vertical="center" wrapText="1"/>
    </xf>
    <xf numFmtId="44" fontId="66" fillId="11" borderId="342" xfId="49" applyFont="1" applyFill="1" applyBorder="1" applyAlignment="1">
      <alignment horizontal="center" vertical="center" wrapText="1"/>
    </xf>
    <xf numFmtId="44" fontId="66" fillId="11" borderId="343" xfId="49" applyFont="1" applyFill="1" applyBorder="1" applyAlignment="1">
      <alignment horizontal="center" vertical="center" wrapText="1"/>
    </xf>
    <xf numFmtId="44" fontId="66" fillId="11" borderId="344" xfId="49" applyFont="1" applyFill="1" applyBorder="1" applyAlignment="1">
      <alignment horizontal="center" vertical="center" wrapText="1"/>
    </xf>
    <xf numFmtId="0" fontId="67" fillId="19" borderId="340" xfId="0" applyFont="1" applyFill="1" applyBorder="1" applyAlignment="1">
      <alignment horizontal="left" vertical="center" wrapText="1"/>
    </xf>
    <xf numFmtId="0" fontId="67" fillId="19" borderId="37" xfId="0" applyFont="1" applyFill="1" applyBorder="1" applyAlignment="1">
      <alignment horizontal="left" vertical="center" wrapText="1"/>
    </xf>
    <xf numFmtId="0" fontId="67" fillId="19" borderId="342" xfId="0" applyFont="1" applyFill="1" applyBorder="1" applyAlignment="1">
      <alignment horizontal="left" vertical="center" wrapText="1"/>
    </xf>
    <xf numFmtId="0" fontId="67" fillId="19" borderId="345" xfId="0" applyFont="1" applyFill="1" applyBorder="1" applyAlignment="1">
      <alignment horizontal="left" vertical="center" wrapText="1"/>
    </xf>
    <xf numFmtId="0" fontId="54" fillId="5" borderId="338" xfId="0" applyFont="1" applyFill="1" applyBorder="1" applyAlignment="1">
      <alignment horizontal="center" vertical="center" wrapText="1"/>
    </xf>
    <xf numFmtId="0" fontId="54" fillId="5" borderId="339" xfId="0" applyFont="1" applyFill="1" applyBorder="1" applyAlignment="1">
      <alignment horizontal="center" vertical="center" wrapText="1"/>
    </xf>
    <xf numFmtId="0" fontId="54" fillId="5" borderId="311" xfId="0" applyFont="1" applyFill="1" applyBorder="1" applyAlignment="1">
      <alignment horizontal="center" vertical="center" wrapText="1"/>
    </xf>
    <xf numFmtId="0" fontId="54" fillId="5" borderId="312" xfId="0" applyFont="1" applyFill="1" applyBorder="1" applyAlignment="1">
      <alignment horizontal="center" vertical="center" wrapText="1"/>
    </xf>
    <xf numFmtId="0" fontId="68" fillId="0" borderId="35" xfId="0" applyFont="1" applyBorder="1" applyAlignment="1">
      <alignment horizontal="center" vertical="center"/>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8" fillId="0" borderId="0" xfId="0" applyFont="1" applyBorder="1" applyAlignment="1">
      <alignment horizontal="center" vertical="center"/>
    </xf>
    <xf numFmtId="0" fontId="68" fillId="0" borderId="39" xfId="0" applyFont="1" applyBorder="1" applyAlignment="1">
      <alignment horizontal="center" vertical="center"/>
    </xf>
    <xf numFmtId="0" fontId="68" fillId="0" borderId="40" xfId="0" applyFont="1" applyBorder="1" applyAlignment="1">
      <alignment horizontal="center" vertical="center"/>
    </xf>
    <xf numFmtId="0" fontId="68" fillId="0" borderId="41" xfId="0" applyFont="1" applyBorder="1" applyAlignment="1">
      <alignment horizontal="center" vertical="center"/>
    </xf>
    <xf numFmtId="0" fontId="68" fillId="0" borderId="42" xfId="0" applyFont="1" applyBorder="1" applyAlignment="1">
      <alignment horizontal="center" vertical="center"/>
    </xf>
    <xf numFmtId="0" fontId="61" fillId="17" borderId="315" xfId="0" applyFont="1" applyFill="1" applyBorder="1" applyAlignment="1">
      <alignment horizontal="center" vertical="center" wrapText="1"/>
    </xf>
    <xf numFmtId="0" fontId="61" fillId="17" borderId="316" xfId="0" applyFont="1" applyFill="1" applyBorder="1" applyAlignment="1">
      <alignment horizontal="center" vertical="center" wrapText="1"/>
    </xf>
    <xf numFmtId="0" fontId="61" fillId="17" borderId="319" xfId="0" applyFont="1" applyFill="1" applyBorder="1" applyAlignment="1">
      <alignment horizontal="center" vertical="center" wrapText="1"/>
    </xf>
    <xf numFmtId="0" fontId="61" fillId="17" borderId="320" xfId="0" applyFont="1" applyFill="1" applyBorder="1" applyAlignment="1">
      <alignment horizontal="center" vertical="center" wrapText="1"/>
    </xf>
    <xf numFmtId="0" fontId="67" fillId="19" borderId="313" xfId="0" applyFont="1" applyFill="1" applyBorder="1" applyAlignment="1">
      <alignment horizontal="left" vertical="center" wrapText="1"/>
    </xf>
    <xf numFmtId="0" fontId="67" fillId="19" borderId="315" xfId="0" applyFont="1" applyFill="1" applyBorder="1" applyAlignment="1">
      <alignment horizontal="left" vertic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67" fillId="19" borderId="317" xfId="0" applyFont="1" applyFill="1" applyBorder="1" applyAlignment="1">
      <alignment horizontal="left" vertical="center" wrapText="1"/>
    </xf>
    <xf numFmtId="0" fontId="67" fillId="19" borderId="319" xfId="0" applyFont="1" applyFill="1" applyBorder="1" applyAlignment="1">
      <alignment horizontal="left" vertical="center" wrapText="1"/>
    </xf>
    <xf numFmtId="0" fontId="69" fillId="0" borderId="0" xfId="0" applyFont="1" applyBorder="1" applyAlignment="1">
      <alignment horizontal="center" vertical="center"/>
    </xf>
    <xf numFmtId="0" fontId="66" fillId="19" borderId="346" xfId="0" applyFont="1" applyFill="1" applyBorder="1" applyAlignment="1">
      <alignment horizontal="left" vertical="center" wrapText="1"/>
    </xf>
    <xf numFmtId="0" fontId="66" fillId="19" borderId="347" xfId="0" applyFont="1" applyFill="1" applyBorder="1" applyAlignment="1">
      <alignment horizontal="left" vertical="center" wrapText="1"/>
    </xf>
    <xf numFmtId="0" fontId="66" fillId="19" borderId="327" xfId="0" applyFont="1" applyFill="1" applyBorder="1" applyAlignment="1">
      <alignment horizontal="left" vertical="center" wrapText="1"/>
    </xf>
    <xf numFmtId="0" fontId="66" fillId="19" borderId="328" xfId="0" applyFont="1" applyFill="1" applyBorder="1" applyAlignment="1">
      <alignment horizontal="left" vertical="center" wrapText="1"/>
    </xf>
    <xf numFmtId="0" fontId="66" fillId="19" borderId="313" xfId="0" applyFont="1" applyFill="1" applyBorder="1" applyAlignment="1">
      <alignment horizontal="left" vertical="center" wrapText="1"/>
    </xf>
    <xf numFmtId="0" fontId="66" fillId="19" borderId="314" xfId="0" applyFont="1" applyFill="1" applyBorder="1" applyAlignment="1">
      <alignment horizontal="left" vertical="center" wrapText="1"/>
    </xf>
    <xf numFmtId="0" fontId="66" fillId="19" borderId="315" xfId="0" applyFont="1" applyFill="1" applyBorder="1" applyAlignment="1">
      <alignment horizontal="left" vertical="center" wrapText="1"/>
    </xf>
    <xf numFmtId="0" fontId="66" fillId="19" borderId="316" xfId="0" applyFont="1" applyFill="1" applyBorder="1" applyAlignment="1">
      <alignment horizontal="left" vertical="center" wrapText="1"/>
    </xf>
    <xf numFmtId="0" fontId="67" fillId="19" borderId="346" xfId="0" applyFont="1" applyFill="1" applyBorder="1" applyAlignment="1">
      <alignment horizontal="left" vertical="center" wrapText="1"/>
    </xf>
    <xf numFmtId="0" fontId="67" fillId="19" borderId="327" xfId="0" applyFont="1" applyFill="1" applyBorder="1" applyAlignment="1">
      <alignment horizontal="left" vertical="center" wrapText="1"/>
    </xf>
    <xf numFmtId="0" fontId="66" fillId="17" borderId="327" xfId="0" applyFont="1" applyFill="1" applyBorder="1" applyAlignment="1">
      <alignment horizontal="left" vertical="center" wrapText="1"/>
    </xf>
    <xf numFmtId="0" fontId="66" fillId="17" borderId="328" xfId="0" applyFont="1" applyFill="1" applyBorder="1" applyAlignment="1">
      <alignment horizontal="left" vertical="center" wrapText="1"/>
    </xf>
    <xf numFmtId="0" fontId="66" fillId="17" borderId="348" xfId="0" applyFont="1" applyFill="1" applyBorder="1" applyAlignment="1">
      <alignment horizontal="left" vertical="center" wrapText="1"/>
    </xf>
    <xf numFmtId="0" fontId="61" fillId="35" borderId="0" xfId="0" applyFont="1" applyFill="1" applyBorder="1" applyAlignment="1">
      <alignment horizontal="center" vertical="center"/>
    </xf>
    <xf numFmtId="0" fontId="61" fillId="9" borderId="349" xfId="0" applyFont="1" applyFill="1" applyBorder="1" applyAlignment="1">
      <alignment horizontal="center" vertical="center"/>
    </xf>
    <xf numFmtId="0" fontId="61" fillId="9" borderId="296" xfId="0" applyFont="1" applyFill="1" applyBorder="1" applyAlignment="1">
      <alignment horizontal="center" vertical="center"/>
    </xf>
    <xf numFmtId="0" fontId="61" fillId="9" borderId="350" xfId="0" applyFont="1" applyFill="1" applyBorder="1" applyAlignment="1">
      <alignment horizontal="center" vertical="center"/>
    </xf>
    <xf numFmtId="0" fontId="61" fillId="9" borderId="0" xfId="0" applyFont="1" applyFill="1" applyBorder="1" applyAlignment="1">
      <alignment horizontal="center" vertical="center"/>
    </xf>
    <xf numFmtId="0" fontId="61" fillId="9" borderId="351" xfId="0" applyFont="1" applyFill="1" applyBorder="1" applyAlignment="1">
      <alignment horizontal="center" vertical="center"/>
    </xf>
    <xf numFmtId="0" fontId="61" fillId="9" borderId="352" xfId="0" applyFont="1" applyFill="1" applyBorder="1" applyAlignment="1">
      <alignment horizontal="center" vertical="center"/>
    </xf>
    <xf numFmtId="0" fontId="61" fillId="9" borderId="331" xfId="0" applyFont="1" applyFill="1" applyBorder="1" applyAlignment="1">
      <alignment horizontal="center" vertical="center" wrapText="1"/>
    </xf>
    <xf numFmtId="0" fontId="61" fillId="9" borderId="353" xfId="0" applyFont="1" applyFill="1" applyBorder="1" applyAlignment="1">
      <alignment horizontal="center" vertical="center" wrapText="1"/>
    </xf>
    <xf numFmtId="0" fontId="61" fillId="9" borderId="354" xfId="0" applyFont="1" applyFill="1" applyBorder="1" applyAlignment="1">
      <alignment horizontal="center" vertical="center" wrapText="1"/>
    </xf>
    <xf numFmtId="0" fontId="61" fillId="9" borderId="355" xfId="0" applyFont="1" applyFill="1" applyBorder="1" applyAlignment="1">
      <alignment horizontal="center" vertical="center" wrapText="1"/>
    </xf>
    <xf numFmtId="0" fontId="61" fillId="9" borderId="356" xfId="0" applyFont="1" applyFill="1" applyBorder="1" applyAlignment="1">
      <alignment horizontal="center" vertical="center" wrapText="1"/>
    </xf>
    <xf numFmtId="0" fontId="61" fillId="9" borderId="357" xfId="0" applyFont="1" applyFill="1" applyBorder="1" applyAlignment="1">
      <alignment horizontal="center" vertical="center" wrapText="1"/>
    </xf>
    <xf numFmtId="0" fontId="61" fillId="0" borderId="358" xfId="0" applyFont="1" applyBorder="1" applyAlignment="1">
      <alignment horizontal="center" vertical="center"/>
    </xf>
    <xf numFmtId="0" fontId="61" fillId="0" borderId="28" xfId="0" applyFont="1" applyBorder="1" applyAlignment="1">
      <alignment horizontal="center" vertical="center"/>
    </xf>
    <xf numFmtId="0" fontId="3" fillId="0" borderId="359" xfId="0" applyFont="1" applyBorder="1" applyAlignment="1">
      <alignment horizontal="center" vertical="center" wrapText="1"/>
    </xf>
    <xf numFmtId="0" fontId="3" fillId="0" borderId="360" xfId="0" applyFont="1" applyBorder="1" applyAlignment="1">
      <alignment horizontal="center" vertical="center" wrapText="1"/>
    </xf>
    <xf numFmtId="0" fontId="54" fillId="0" borderId="361" xfId="0" applyFont="1" applyBorder="1" applyAlignment="1">
      <alignment horizontal="center" vertical="center" wrapText="1"/>
    </xf>
    <xf numFmtId="0" fontId="54" fillId="0" borderId="362" xfId="0" applyFont="1" applyBorder="1" applyAlignment="1">
      <alignment horizontal="center" vertical="center" wrapText="1"/>
    </xf>
    <xf numFmtId="0" fontId="54" fillId="0" borderId="230" xfId="0" applyFont="1" applyBorder="1" applyAlignment="1">
      <alignment horizontal="center" vertical="center" wrapText="1"/>
    </xf>
    <xf numFmtId="0" fontId="54" fillId="0" borderId="363" xfId="0" applyFont="1" applyBorder="1" applyAlignment="1">
      <alignment horizontal="center" vertical="center" wrapText="1"/>
    </xf>
    <xf numFmtId="0" fontId="54" fillId="0" borderId="364" xfId="0" applyFont="1" applyBorder="1" applyAlignment="1">
      <alignment horizontal="center" vertical="center" wrapText="1"/>
    </xf>
    <xf numFmtId="0" fontId="3" fillId="0" borderId="365" xfId="0" applyFont="1" applyBorder="1" applyAlignment="1">
      <alignment horizontal="center" vertical="center" wrapText="1"/>
    </xf>
    <xf numFmtId="0" fontId="3" fillId="0" borderId="286" xfId="0" applyFont="1" applyBorder="1" applyAlignment="1">
      <alignment horizontal="center" vertical="center" wrapText="1"/>
    </xf>
    <xf numFmtId="0" fontId="3" fillId="0" borderId="366" xfId="0" applyFont="1" applyBorder="1" applyAlignment="1">
      <alignment horizontal="center" vertical="center" wrapText="1"/>
    </xf>
    <xf numFmtId="0" fontId="3" fillId="0" borderId="367" xfId="0" applyFont="1" applyBorder="1" applyAlignment="1">
      <alignment horizontal="center" vertical="center" wrapText="1"/>
    </xf>
    <xf numFmtId="0" fontId="3" fillId="0" borderId="368" xfId="0" applyFont="1" applyBorder="1" applyAlignment="1">
      <alignment horizontal="center" vertical="center" wrapText="1"/>
    </xf>
    <xf numFmtId="0" fontId="3" fillId="0" borderId="369" xfId="0" applyFont="1" applyBorder="1" applyAlignment="1">
      <alignment horizontal="center" vertical="center" wrapText="1"/>
    </xf>
    <xf numFmtId="0" fontId="3" fillId="0" borderId="2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6" xfId="0" applyFont="1" applyBorder="1" applyAlignment="1">
      <alignment horizontal="center" vertical="center" wrapText="1"/>
    </xf>
    <xf numFmtId="0" fontId="54" fillId="0" borderId="350" xfId="0" applyFont="1" applyBorder="1" applyAlignment="1">
      <alignment horizontal="center" vertical="center" wrapText="1"/>
    </xf>
    <xf numFmtId="0" fontId="54" fillId="0" borderId="80" xfId="0" applyFont="1" applyBorder="1" applyAlignment="1">
      <alignment horizontal="center" vertical="center" wrapText="1"/>
    </xf>
    <xf numFmtId="0" fontId="54" fillId="0" borderId="370" xfId="0" applyFont="1" applyBorder="1" applyAlignment="1">
      <alignment horizontal="center" vertical="center" wrapText="1"/>
    </xf>
    <xf numFmtId="0" fontId="54" fillId="0" borderId="371" xfId="0" applyFont="1" applyBorder="1" applyAlignment="1">
      <alignment horizontal="center" vertical="center" wrapText="1"/>
    </xf>
    <xf numFmtId="0" fontId="54" fillId="0" borderId="72" xfId="0" applyFont="1" applyBorder="1" applyAlignment="1">
      <alignment horizontal="center" vertical="center" wrapText="1"/>
    </xf>
    <xf numFmtId="0" fontId="54" fillId="0" borderId="76" xfId="0" applyFont="1" applyBorder="1" applyAlignment="1">
      <alignment horizontal="center" vertical="center" wrapText="1"/>
    </xf>
    <xf numFmtId="0" fontId="62" fillId="0" borderId="372" xfId="0" applyFont="1" applyBorder="1" applyAlignment="1">
      <alignment horizontal="center" vertical="center" wrapText="1"/>
    </xf>
    <xf numFmtId="0" fontId="62" fillId="0" borderId="373" xfId="0" applyFont="1" applyBorder="1" applyAlignment="1">
      <alignment horizontal="center" vertical="center" wrapText="1"/>
    </xf>
    <xf numFmtId="0" fontId="2" fillId="0" borderId="368" xfId="0" applyFont="1" applyBorder="1" applyAlignment="1">
      <alignment horizontal="center" vertical="center" wrapText="1"/>
    </xf>
    <xf numFmtId="0" fontId="2" fillId="0" borderId="369"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1019175" y="409575"/>
          <a:ext cx="838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4</xdr:col>
      <xdr:colOff>276225</xdr:colOff>
      <xdr:row>4</xdr:row>
      <xdr:rowOff>238125</xdr:rowOff>
    </xdr:to>
    <xdr:pic>
      <xdr:nvPicPr>
        <xdr:cNvPr id="1" name="Picture 3" descr="UPT02"/>
        <xdr:cNvPicPr preferRelativeResize="1">
          <a:picLocks noChangeAspect="1"/>
        </xdr:cNvPicPr>
      </xdr:nvPicPr>
      <xdr:blipFill>
        <a:blip r:embed="rId1"/>
        <a:stretch>
          <a:fillRect/>
        </a:stretch>
      </xdr:blipFill>
      <xdr:spPr>
        <a:xfrm>
          <a:off x="1419225" y="295275"/>
          <a:ext cx="15430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4</xdr:col>
      <xdr:colOff>276225</xdr:colOff>
      <xdr:row>4</xdr:row>
      <xdr:rowOff>238125</xdr:rowOff>
    </xdr:to>
    <xdr:pic>
      <xdr:nvPicPr>
        <xdr:cNvPr id="1" name="Picture 3" descr="UPT02"/>
        <xdr:cNvPicPr preferRelativeResize="1">
          <a:picLocks noChangeAspect="1"/>
        </xdr:cNvPicPr>
      </xdr:nvPicPr>
      <xdr:blipFill>
        <a:blip r:embed="rId1"/>
        <a:stretch>
          <a:fillRect/>
        </a:stretch>
      </xdr:blipFill>
      <xdr:spPr>
        <a:xfrm>
          <a:off x="1419225" y="295275"/>
          <a:ext cx="154305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4</xdr:col>
      <xdr:colOff>276225</xdr:colOff>
      <xdr:row>4</xdr:row>
      <xdr:rowOff>238125</xdr:rowOff>
    </xdr:to>
    <xdr:pic>
      <xdr:nvPicPr>
        <xdr:cNvPr id="1" name="Picture 3" descr="UPT02"/>
        <xdr:cNvPicPr preferRelativeResize="1">
          <a:picLocks noChangeAspect="1"/>
        </xdr:cNvPicPr>
      </xdr:nvPicPr>
      <xdr:blipFill>
        <a:blip r:embed="rId1"/>
        <a:stretch>
          <a:fillRect/>
        </a:stretch>
      </xdr:blipFill>
      <xdr:spPr>
        <a:xfrm>
          <a:off x="1419225" y="295275"/>
          <a:ext cx="15430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4</xdr:col>
      <xdr:colOff>276225</xdr:colOff>
      <xdr:row>4</xdr:row>
      <xdr:rowOff>238125</xdr:rowOff>
    </xdr:to>
    <xdr:pic>
      <xdr:nvPicPr>
        <xdr:cNvPr id="1" name="Picture 3" descr="UPT02"/>
        <xdr:cNvPicPr preferRelativeResize="1">
          <a:picLocks noChangeAspect="1"/>
        </xdr:cNvPicPr>
      </xdr:nvPicPr>
      <xdr:blipFill>
        <a:blip r:embed="rId1"/>
        <a:stretch>
          <a:fillRect/>
        </a:stretch>
      </xdr:blipFill>
      <xdr:spPr>
        <a:xfrm>
          <a:off x="1419225" y="295275"/>
          <a:ext cx="154305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xdr:row>
      <xdr:rowOff>104775</xdr:rowOff>
    </xdr:from>
    <xdr:to>
      <xdr:col>4</xdr:col>
      <xdr:colOff>276225</xdr:colOff>
      <xdr:row>4</xdr:row>
      <xdr:rowOff>238125</xdr:rowOff>
    </xdr:to>
    <xdr:pic>
      <xdr:nvPicPr>
        <xdr:cNvPr id="1" name="Picture 3" descr="UPT02"/>
        <xdr:cNvPicPr preferRelativeResize="1">
          <a:picLocks noChangeAspect="1"/>
        </xdr:cNvPicPr>
      </xdr:nvPicPr>
      <xdr:blipFill>
        <a:blip r:embed="rId1"/>
        <a:stretch>
          <a:fillRect/>
        </a:stretch>
      </xdr:blipFill>
      <xdr:spPr>
        <a:xfrm>
          <a:off x="1419225" y="295275"/>
          <a:ext cx="15430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3"/>
  <sheetViews>
    <sheetView tabSelected="1" zoomScale="90" zoomScaleNormal="90" zoomScalePageLayoutView="0" workbookViewId="0" topLeftCell="A22">
      <selection activeCell="C27" sqref="C27:D27"/>
    </sheetView>
  </sheetViews>
  <sheetFormatPr defaultColWidth="11.421875" defaultRowHeight="15"/>
  <cols>
    <col min="2" max="2" width="33.7109375" style="0" customWidth="1"/>
    <col min="3" max="3" width="32.57421875" style="0" customWidth="1"/>
    <col min="4" max="4" width="37.00390625" style="0" customWidth="1"/>
    <col min="5" max="5" width="45.8515625" style="0" customWidth="1"/>
  </cols>
  <sheetData>
    <row r="2" spans="2:5" ht="15">
      <c r="B2" s="343"/>
      <c r="C2" s="346" t="s">
        <v>46</v>
      </c>
      <c r="D2" s="346"/>
      <c r="E2" s="26" t="s">
        <v>47</v>
      </c>
    </row>
    <row r="3" spans="2:5" ht="21.75" customHeight="1">
      <c r="B3" s="344"/>
      <c r="C3" s="347"/>
      <c r="D3" s="347"/>
      <c r="E3" s="27" t="s">
        <v>48</v>
      </c>
    </row>
    <row r="4" spans="2:5" ht="19.5" customHeight="1">
      <c r="B4" s="344"/>
      <c r="C4" s="347"/>
      <c r="D4" s="347"/>
      <c r="E4" s="27" t="s">
        <v>49</v>
      </c>
    </row>
    <row r="5" spans="2:5" ht="9" customHeight="1">
      <c r="B5" s="344"/>
      <c r="C5" s="348" t="s">
        <v>0</v>
      </c>
      <c r="D5" s="348"/>
      <c r="E5" s="350" t="s">
        <v>180</v>
      </c>
    </row>
    <row r="6" spans="2:5" ht="12.75" customHeight="1">
      <c r="B6" s="345"/>
      <c r="C6" s="349"/>
      <c r="D6" s="349"/>
      <c r="E6" s="351"/>
    </row>
    <row r="7" spans="2:5" ht="11.25" customHeight="1">
      <c r="B7" s="28"/>
      <c r="C7" s="29"/>
      <c r="D7" s="29"/>
      <c r="E7" s="30"/>
    </row>
    <row r="8" spans="2:5" ht="25.5" customHeight="1">
      <c r="B8" s="352" t="s">
        <v>70</v>
      </c>
      <c r="C8" s="352"/>
      <c r="D8" s="352"/>
      <c r="E8" s="352"/>
    </row>
    <row r="9" ht="9.75" customHeight="1"/>
    <row r="10" spans="2:5" ht="42" customHeight="1">
      <c r="B10" s="31" t="s">
        <v>51</v>
      </c>
      <c r="C10" s="206" t="s">
        <v>78</v>
      </c>
      <c r="D10" s="32" t="s">
        <v>52</v>
      </c>
      <c r="E10" s="207" t="s">
        <v>164</v>
      </c>
    </row>
    <row r="11" ht="15.75" thickBot="1"/>
    <row r="12" spans="2:5" ht="30" customHeight="1" thickTop="1">
      <c r="B12" s="341" t="s">
        <v>53</v>
      </c>
      <c r="C12" s="342"/>
      <c r="D12" s="341" t="s">
        <v>54</v>
      </c>
      <c r="E12" s="342"/>
    </row>
    <row r="13" spans="2:5" ht="24.75" customHeight="1">
      <c r="B13" s="33" t="s">
        <v>55</v>
      </c>
      <c r="C13" s="34" t="s">
        <v>56</v>
      </c>
      <c r="D13" s="34" t="s">
        <v>55</v>
      </c>
      <c r="E13" s="34" t="s">
        <v>56</v>
      </c>
    </row>
    <row r="14" spans="2:5" ht="157.5" customHeight="1">
      <c r="B14" s="211" t="s">
        <v>76</v>
      </c>
      <c r="C14" s="211" t="s">
        <v>77</v>
      </c>
      <c r="D14" s="209" t="s">
        <v>79</v>
      </c>
      <c r="E14" s="210" t="s">
        <v>80</v>
      </c>
    </row>
    <row r="15" spans="2:5" ht="20.25" customHeight="1">
      <c r="B15" s="355" t="s">
        <v>57</v>
      </c>
      <c r="C15" s="356"/>
      <c r="D15" s="35" t="s">
        <v>58</v>
      </c>
      <c r="E15" s="35" t="s">
        <v>59</v>
      </c>
    </row>
    <row r="16" spans="2:5" ht="215.25" customHeight="1">
      <c r="B16" s="357" t="s">
        <v>81</v>
      </c>
      <c r="C16" s="358"/>
      <c r="D16" s="210" t="s">
        <v>82</v>
      </c>
      <c r="E16" s="209" t="s">
        <v>83</v>
      </c>
    </row>
    <row r="17" spans="2:5" ht="17.25" customHeight="1">
      <c r="B17" s="359" t="s">
        <v>60</v>
      </c>
      <c r="C17" s="360"/>
      <c r="D17" s="363" t="s">
        <v>61</v>
      </c>
      <c r="E17" s="364"/>
    </row>
    <row r="18" spans="2:5" ht="29.25" customHeight="1">
      <c r="B18" s="361"/>
      <c r="C18" s="362"/>
      <c r="D18" s="35" t="s">
        <v>62</v>
      </c>
      <c r="E18" s="35" t="s">
        <v>63</v>
      </c>
    </row>
    <row r="19" spans="2:5" ht="195.75" customHeight="1">
      <c r="B19" s="365" t="s">
        <v>89</v>
      </c>
      <c r="C19" s="366"/>
      <c r="D19" s="209" t="s">
        <v>84</v>
      </c>
      <c r="E19" s="209" t="s">
        <v>85</v>
      </c>
    </row>
    <row r="20" spans="2:5" ht="40.5" customHeight="1">
      <c r="B20" s="367" t="s">
        <v>64</v>
      </c>
      <c r="C20" s="368"/>
      <c r="D20" s="35" t="s">
        <v>65</v>
      </c>
      <c r="E20" s="35" t="s">
        <v>66</v>
      </c>
    </row>
    <row r="21" spans="2:5" ht="117" customHeight="1">
      <c r="B21" s="365" t="s">
        <v>86</v>
      </c>
      <c r="C21" s="366"/>
      <c r="D21" s="209" t="s">
        <v>87</v>
      </c>
      <c r="E21" s="212" t="s">
        <v>88</v>
      </c>
    </row>
    <row r="22" spans="2:5" ht="22.5" customHeight="1">
      <c r="B22" s="367" t="s">
        <v>67</v>
      </c>
      <c r="C22" s="377"/>
      <c r="D22" s="377"/>
      <c r="E22" s="36" t="s">
        <v>68</v>
      </c>
    </row>
    <row r="23" spans="2:5" ht="50.25" customHeight="1">
      <c r="B23" s="214" t="s">
        <v>90</v>
      </c>
      <c r="C23" s="353" t="s">
        <v>91</v>
      </c>
      <c r="D23" s="354"/>
      <c r="E23" s="37">
        <f>'B. acciones 1'!AI19</f>
        <v>18000</v>
      </c>
    </row>
    <row r="24" spans="2:5" ht="50.25" customHeight="1">
      <c r="B24" s="213" t="s">
        <v>92</v>
      </c>
      <c r="C24" s="353" t="s">
        <v>93</v>
      </c>
      <c r="D24" s="354"/>
      <c r="E24" s="208">
        <f>'B. acciones 2'!AI22</f>
        <v>57000</v>
      </c>
    </row>
    <row r="25" spans="2:5" ht="50.25" customHeight="1">
      <c r="B25" s="214" t="s">
        <v>96</v>
      </c>
      <c r="C25" s="353" t="s">
        <v>94</v>
      </c>
      <c r="D25" s="354"/>
      <c r="E25" s="208">
        <f>'B. acciones 3'!AI29</f>
        <v>12300</v>
      </c>
    </row>
    <row r="26" spans="2:5" ht="50.25" customHeight="1">
      <c r="B26" s="213" t="s">
        <v>95</v>
      </c>
      <c r="C26" s="353" t="s">
        <v>143</v>
      </c>
      <c r="D26" s="354"/>
      <c r="E26" s="208">
        <f>'B. acciones 4'!AI19</f>
        <v>18800</v>
      </c>
    </row>
    <row r="27" spans="2:5" ht="50.25" customHeight="1">
      <c r="B27" s="214" t="s">
        <v>97</v>
      </c>
      <c r="C27" s="353" t="s">
        <v>142</v>
      </c>
      <c r="D27" s="354"/>
      <c r="E27" s="208">
        <f>'B. acciones 5'!AI22</f>
        <v>43900</v>
      </c>
    </row>
    <row r="28" spans="2:5" ht="31.5" customHeight="1" thickBot="1">
      <c r="B28" s="378" t="s">
        <v>141</v>
      </c>
      <c r="C28" s="379"/>
      <c r="D28" s="379"/>
      <c r="E28" s="321">
        <f>SUM(E23:E27)</f>
        <v>150000</v>
      </c>
    </row>
    <row r="29" spans="2:5" ht="18.75" customHeight="1" thickTop="1">
      <c r="B29" s="373"/>
      <c r="C29" s="374"/>
      <c r="D29" s="374"/>
      <c r="E29" s="374"/>
    </row>
    <row r="30" spans="2:5" ht="33" customHeight="1">
      <c r="B30" s="369" t="s">
        <v>100</v>
      </c>
      <c r="C30" s="370"/>
      <c r="D30" s="369" t="s">
        <v>98</v>
      </c>
      <c r="E30" s="370"/>
    </row>
    <row r="31" spans="2:5" ht="6" customHeight="1">
      <c r="B31" s="371"/>
      <c r="C31" s="372"/>
      <c r="D31" s="371"/>
      <c r="E31" s="372"/>
    </row>
    <row r="32" spans="2:5" ht="16.5" customHeight="1">
      <c r="B32" s="371"/>
      <c r="C32" s="372"/>
      <c r="D32" s="371"/>
      <c r="E32" s="372"/>
    </row>
    <row r="33" spans="2:5" ht="21" customHeight="1">
      <c r="B33" s="375" t="s">
        <v>101</v>
      </c>
      <c r="C33" s="376"/>
      <c r="D33" s="375" t="s">
        <v>99</v>
      </c>
      <c r="E33" s="376"/>
    </row>
  </sheetData>
  <sheetProtection/>
  <mergeCells count="26">
    <mergeCell ref="B30:C32"/>
    <mergeCell ref="D30:E32"/>
    <mergeCell ref="B29:E29"/>
    <mergeCell ref="B33:C33"/>
    <mergeCell ref="D33:E33"/>
    <mergeCell ref="B21:C21"/>
    <mergeCell ref="B22:D22"/>
    <mergeCell ref="B28:D28"/>
    <mergeCell ref="C23:D23"/>
    <mergeCell ref="C24:D24"/>
    <mergeCell ref="C25:D25"/>
    <mergeCell ref="C26:D26"/>
    <mergeCell ref="C27:D27"/>
    <mergeCell ref="B15:C15"/>
    <mergeCell ref="B16:C16"/>
    <mergeCell ref="B17:C18"/>
    <mergeCell ref="D17:E17"/>
    <mergeCell ref="B19:C19"/>
    <mergeCell ref="B20:C20"/>
    <mergeCell ref="B12:C12"/>
    <mergeCell ref="D12:E12"/>
    <mergeCell ref="B2:B6"/>
    <mergeCell ref="C2:D4"/>
    <mergeCell ref="C5:D6"/>
    <mergeCell ref="E5:E6"/>
    <mergeCell ref="B8:E8"/>
  </mergeCell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landscape"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BE22"/>
  <sheetViews>
    <sheetView zoomScale="84" zoomScaleNormal="84" zoomScalePageLayoutView="0" workbookViewId="0" topLeftCell="A11">
      <selection activeCell="AP16" sqref="AP16"/>
    </sheetView>
  </sheetViews>
  <sheetFormatPr defaultColWidth="11.421875" defaultRowHeight="15"/>
  <cols>
    <col min="1" max="1" width="4.28125" style="0" customWidth="1"/>
    <col min="2" max="2" width="7.00390625" style="0" customWidth="1"/>
    <col min="3" max="3" width="22.8515625" style="0" customWidth="1"/>
    <col min="4" max="4" width="6.140625" style="0" customWidth="1"/>
    <col min="5" max="5" width="47.00390625" style="0" customWidth="1"/>
    <col min="6" max="6" width="9.421875" style="0" customWidth="1"/>
    <col min="7" max="7" width="28.140625" style="0" customWidth="1"/>
    <col min="8" max="8" width="15.140625" style="0" customWidth="1"/>
    <col min="9" max="9" width="14.8515625" style="0" customWidth="1"/>
    <col min="10" max="10" width="13.7109375" style="0" customWidth="1"/>
    <col min="11" max="12" width="13.57421875" style="0" customWidth="1"/>
    <col min="13" max="13" width="12.57421875" style="0" customWidth="1"/>
    <col min="14" max="14" width="16.8515625" style="0" customWidth="1"/>
    <col min="15" max="15" width="18.57421875" style="0" customWidth="1"/>
    <col min="16" max="16" width="15.7109375" style="0" customWidth="1"/>
    <col min="17" max="17" width="14.140625" style="0" customWidth="1"/>
    <col min="18" max="18" width="15.7109375" style="0" customWidth="1"/>
    <col min="19" max="19" width="13.8515625" style="0" customWidth="1"/>
    <col min="20" max="20" width="14.7109375" style="0" customWidth="1"/>
    <col min="21" max="21" width="13.28125" style="0" customWidth="1"/>
    <col min="22" max="22" width="14.00390625" style="0" customWidth="1"/>
    <col min="23" max="23" width="18.421875" style="0" customWidth="1"/>
    <col min="24" max="24" width="14.00390625" style="0" customWidth="1"/>
    <col min="25" max="25" width="15.57421875" style="0" customWidth="1"/>
    <col min="26" max="26" width="14.8515625" style="0" customWidth="1"/>
    <col min="27" max="27" width="17.28125" style="0" customWidth="1"/>
    <col min="28" max="29" width="14.7109375" style="0" customWidth="1"/>
    <col min="30" max="30" width="15.57421875" style="0" customWidth="1"/>
    <col min="31" max="33" width="15.421875" style="0" customWidth="1"/>
    <col min="34" max="34" width="15.7109375" style="0" customWidth="1"/>
    <col min="35" max="37" width="16.7109375" style="0" customWidth="1"/>
    <col min="38" max="38" width="23.421875" style="0" customWidth="1"/>
    <col min="39" max="39" width="16.7109375" style="0" customWidth="1"/>
    <col min="40" max="40" width="17.8515625" style="0" customWidth="1"/>
    <col min="41" max="41" width="21.140625" style="0" customWidth="1"/>
    <col min="160" max="160" width="9.140625" style="0" customWidth="1"/>
    <col min="161" max="161" width="18.00390625" style="0" customWidth="1"/>
    <col min="162" max="162" width="8.57421875" style="0" customWidth="1"/>
    <col min="165" max="165" width="33.57421875" style="0" customWidth="1"/>
    <col min="166" max="166" width="18.8515625" style="0" customWidth="1"/>
    <col min="167" max="167" width="17.57421875" style="0" customWidth="1"/>
    <col min="172" max="174" width="14.8515625" style="0" customWidth="1"/>
    <col min="182" max="184" width="14.8515625" style="0" customWidth="1"/>
    <col min="192" max="194" width="14.8515625" style="0" customWidth="1"/>
    <col min="202" max="204" width="14.8515625" style="0" customWidth="1"/>
    <col min="212" max="214" width="14.8515625" style="0" customWidth="1"/>
    <col min="222" max="224" width="14.8515625" style="0" customWidth="1"/>
    <col min="232" max="234" width="14.8515625" style="0" customWidth="1"/>
    <col min="242" max="244" width="14.8515625" style="0" customWidth="1"/>
    <col min="252" max="254" width="14.8515625" style="0" customWidth="1"/>
  </cols>
  <sheetData>
    <row r="1" spans="5:6" ht="15">
      <c r="E1" s="39"/>
      <c r="F1" s="39"/>
    </row>
    <row r="2" spans="2:28" ht="15" customHeight="1">
      <c r="B2" s="487"/>
      <c r="C2" s="488"/>
      <c r="D2" s="488"/>
      <c r="E2" s="488"/>
      <c r="F2" s="489"/>
      <c r="G2" s="472" t="s">
        <v>0</v>
      </c>
      <c r="H2" s="473"/>
      <c r="I2" s="473"/>
      <c r="J2" s="473"/>
      <c r="K2" s="473"/>
      <c r="L2" s="473"/>
      <c r="M2" s="473"/>
      <c r="N2" s="473"/>
      <c r="O2" s="473"/>
      <c r="P2" s="473"/>
      <c r="Q2" s="473"/>
      <c r="R2" s="473"/>
      <c r="S2" s="473"/>
      <c r="T2" s="474"/>
      <c r="U2" s="40" t="s">
        <v>71</v>
      </c>
      <c r="V2" s="41"/>
      <c r="W2" s="41"/>
      <c r="X2" s="41"/>
      <c r="Y2" s="42"/>
      <c r="Z2" s="30"/>
      <c r="AA2" s="30"/>
      <c r="AB2" s="30"/>
    </row>
    <row r="3" spans="2:28" ht="18" customHeight="1">
      <c r="B3" s="490"/>
      <c r="C3" s="491"/>
      <c r="D3" s="491"/>
      <c r="E3" s="491"/>
      <c r="F3" s="492"/>
      <c r="G3" s="475"/>
      <c r="H3" s="476"/>
      <c r="I3" s="476"/>
      <c r="J3" s="476"/>
      <c r="K3" s="476"/>
      <c r="L3" s="476"/>
      <c r="M3" s="476"/>
      <c r="N3" s="476"/>
      <c r="O3" s="476"/>
      <c r="P3" s="476"/>
      <c r="Q3" s="476"/>
      <c r="R3" s="476"/>
      <c r="S3" s="476"/>
      <c r="T3" s="477"/>
      <c r="U3" s="43" t="s">
        <v>74</v>
      </c>
      <c r="V3" s="30"/>
      <c r="W3" s="30"/>
      <c r="X3" s="30"/>
      <c r="Y3" s="44"/>
      <c r="Z3" s="30"/>
      <c r="AA3" s="30"/>
      <c r="AB3" s="30"/>
    </row>
    <row r="4" spans="2:28" ht="18" customHeight="1">
      <c r="B4" s="490"/>
      <c r="C4" s="491"/>
      <c r="D4" s="491"/>
      <c r="E4" s="491"/>
      <c r="F4" s="492"/>
      <c r="G4" s="475"/>
      <c r="H4" s="476"/>
      <c r="I4" s="476"/>
      <c r="J4" s="476"/>
      <c r="K4" s="476"/>
      <c r="L4" s="476"/>
      <c r="M4" s="476"/>
      <c r="N4" s="476"/>
      <c r="O4" s="476"/>
      <c r="P4" s="476"/>
      <c r="Q4" s="476"/>
      <c r="R4" s="476"/>
      <c r="S4" s="476"/>
      <c r="T4" s="477"/>
      <c r="U4" s="43" t="s">
        <v>75</v>
      </c>
      <c r="V4" s="30"/>
      <c r="W4" s="30"/>
      <c r="X4" s="30"/>
      <c r="Y4" s="44"/>
      <c r="Z4" s="30"/>
      <c r="AA4" s="30"/>
      <c r="AB4" s="30"/>
    </row>
    <row r="5" spans="2:35" ht="25.5" customHeight="1">
      <c r="B5" s="493"/>
      <c r="C5" s="494"/>
      <c r="D5" s="494"/>
      <c r="E5" s="494"/>
      <c r="F5" s="495"/>
      <c r="G5" s="478"/>
      <c r="H5" s="479"/>
      <c r="I5" s="479"/>
      <c r="J5" s="479"/>
      <c r="K5" s="479"/>
      <c r="L5" s="479"/>
      <c r="M5" s="479"/>
      <c r="N5" s="479"/>
      <c r="O5" s="479"/>
      <c r="P5" s="479"/>
      <c r="Q5" s="479"/>
      <c r="R5" s="479"/>
      <c r="S5" s="479"/>
      <c r="T5" s="480"/>
      <c r="U5" s="45" t="s">
        <v>50</v>
      </c>
      <c r="V5" s="46"/>
      <c r="W5" s="46"/>
      <c r="X5" s="46"/>
      <c r="Y5" s="47"/>
      <c r="Z5" s="30"/>
      <c r="AA5" s="30"/>
      <c r="AB5" s="30"/>
      <c r="AI5" s="1"/>
    </row>
    <row r="6" spans="2:25" ht="33" customHeight="1">
      <c r="B6" s="498" t="s">
        <v>1</v>
      </c>
      <c r="C6" s="498"/>
      <c r="D6" s="498"/>
      <c r="E6" s="498"/>
      <c r="F6" s="498"/>
      <c r="G6" s="498"/>
      <c r="H6" s="498"/>
      <c r="I6" s="498"/>
      <c r="J6" s="498"/>
      <c r="K6" s="498"/>
      <c r="L6" s="498"/>
      <c r="M6" s="498"/>
      <c r="N6" s="498"/>
      <c r="O6" s="498"/>
      <c r="P6" s="498"/>
      <c r="Q6" s="498"/>
      <c r="R6" s="498"/>
      <c r="S6" s="498"/>
      <c r="T6" s="498"/>
      <c r="U6" s="498"/>
      <c r="V6" s="498"/>
      <c r="W6" s="498"/>
      <c r="X6" s="498"/>
      <c r="Y6" s="498"/>
    </row>
    <row r="7" ht="17.25" customHeight="1" thickBot="1"/>
    <row r="8" spans="2:25" ht="15" customHeight="1">
      <c r="B8" s="499" t="s">
        <v>103</v>
      </c>
      <c r="C8" s="500"/>
      <c r="D8" s="500"/>
      <c r="E8" s="501"/>
      <c r="F8" s="501"/>
      <c r="G8" s="501"/>
      <c r="H8" s="502"/>
      <c r="I8" s="421" t="s">
        <v>2</v>
      </c>
      <c r="J8" s="422"/>
      <c r="K8" s="423"/>
      <c r="L8" s="427" t="s">
        <v>3</v>
      </c>
      <c r="M8" s="428"/>
      <c r="N8" s="431">
        <f>AL19</f>
        <v>0</v>
      </c>
      <c r="O8" s="431"/>
      <c r="P8" s="432"/>
      <c r="Q8" s="433"/>
      <c r="R8" s="507" t="s">
        <v>4</v>
      </c>
      <c r="S8" s="508"/>
      <c r="T8" s="508"/>
      <c r="U8" s="509" t="s">
        <v>101</v>
      </c>
      <c r="V8" s="509"/>
      <c r="W8" s="509"/>
      <c r="X8" s="510"/>
      <c r="Y8" s="511"/>
    </row>
    <row r="9" spans="2:25" ht="26.25" customHeight="1">
      <c r="B9" s="503"/>
      <c r="C9" s="504"/>
      <c r="D9" s="504"/>
      <c r="E9" s="505"/>
      <c r="F9" s="505"/>
      <c r="G9" s="505"/>
      <c r="H9" s="506"/>
      <c r="I9" s="424"/>
      <c r="J9" s="425"/>
      <c r="K9" s="426"/>
      <c r="L9" s="429"/>
      <c r="M9" s="430"/>
      <c r="N9" s="434"/>
      <c r="O9" s="434"/>
      <c r="P9" s="434"/>
      <c r="Q9" s="435"/>
      <c r="R9" s="485"/>
      <c r="S9" s="486"/>
      <c r="T9" s="486"/>
      <c r="U9" s="415"/>
      <c r="V9" s="415"/>
      <c r="W9" s="415"/>
      <c r="X9" s="416"/>
      <c r="Y9" s="447"/>
    </row>
    <row r="10" spans="2:25" ht="35.25" customHeight="1">
      <c r="B10" s="413" t="s">
        <v>104</v>
      </c>
      <c r="C10" s="414"/>
      <c r="D10" s="414"/>
      <c r="E10" s="415"/>
      <c r="F10" s="415"/>
      <c r="G10" s="415"/>
      <c r="H10" s="416"/>
      <c r="I10" s="458">
        <f>AI19</f>
        <v>18000</v>
      </c>
      <c r="J10" s="459"/>
      <c r="K10" s="460"/>
      <c r="L10" s="464" t="s">
        <v>5</v>
      </c>
      <c r="M10" s="465"/>
      <c r="N10" s="481" t="s">
        <v>6</v>
      </c>
      <c r="O10" s="481"/>
      <c r="P10" s="481"/>
      <c r="Q10" s="482"/>
      <c r="R10" s="485" t="s">
        <v>7</v>
      </c>
      <c r="S10" s="486"/>
      <c r="T10" s="486"/>
      <c r="U10" s="415" t="s">
        <v>102</v>
      </c>
      <c r="V10" s="415"/>
      <c r="W10" s="415"/>
      <c r="X10" s="416"/>
      <c r="Y10" s="447"/>
    </row>
    <row r="11" spans="2:25" ht="44.25" customHeight="1" thickBot="1">
      <c r="B11" s="417"/>
      <c r="C11" s="418"/>
      <c r="D11" s="418"/>
      <c r="E11" s="419"/>
      <c r="F11" s="419"/>
      <c r="G11" s="419"/>
      <c r="H11" s="420"/>
      <c r="I11" s="461"/>
      <c r="J11" s="462"/>
      <c r="K11" s="463"/>
      <c r="L11" s="466"/>
      <c r="M11" s="467"/>
      <c r="N11" s="483"/>
      <c r="O11" s="483"/>
      <c r="P11" s="483"/>
      <c r="Q11" s="484"/>
      <c r="R11" s="496" t="s">
        <v>8</v>
      </c>
      <c r="S11" s="497"/>
      <c r="T11" s="497"/>
      <c r="U11" s="453" t="s">
        <v>101</v>
      </c>
      <c r="V11" s="453"/>
      <c r="W11" s="453"/>
      <c r="X11" s="454"/>
      <c r="Y11" s="455"/>
    </row>
    <row r="12" ht="9.75" customHeight="1" thickBot="1"/>
    <row r="13" spans="2:41" ht="27" customHeight="1" thickTop="1">
      <c r="B13" s="513" t="s">
        <v>69</v>
      </c>
      <c r="C13" s="514"/>
      <c r="D13" s="519" t="s">
        <v>9</v>
      </c>
      <c r="E13" s="520"/>
      <c r="F13" s="438" t="s">
        <v>72</v>
      </c>
      <c r="G13" s="439"/>
      <c r="H13" s="2" t="s">
        <v>10</v>
      </c>
      <c r="I13" s="3" t="s">
        <v>11</v>
      </c>
      <c r="J13" s="3" t="s">
        <v>12</v>
      </c>
      <c r="K13" s="4" t="s">
        <v>13</v>
      </c>
      <c r="L13" s="440" t="s">
        <v>14</v>
      </c>
      <c r="M13" s="441"/>
      <c r="N13" s="441"/>
      <c r="O13" s="441"/>
      <c r="P13" s="442"/>
      <c r="Q13" s="5" t="s">
        <v>15</v>
      </c>
      <c r="R13" s="48" t="s">
        <v>16</v>
      </c>
      <c r="S13" s="49" t="s">
        <v>17</v>
      </c>
      <c r="T13" s="50" t="s">
        <v>18</v>
      </c>
      <c r="U13" s="443" t="s">
        <v>19</v>
      </c>
      <c r="V13" s="444"/>
      <c r="W13" s="445"/>
      <c r="X13" s="445"/>
      <c r="Y13" s="446"/>
      <c r="Z13" s="6" t="s">
        <v>20</v>
      </c>
      <c r="AA13" s="7" t="s">
        <v>21</v>
      </c>
      <c r="AB13" s="7" t="s">
        <v>22</v>
      </c>
      <c r="AC13" s="7" t="s">
        <v>23</v>
      </c>
      <c r="AD13" s="400" t="s">
        <v>24</v>
      </c>
      <c r="AE13" s="401"/>
      <c r="AF13" s="402"/>
      <c r="AG13" s="402"/>
      <c r="AH13" s="402"/>
      <c r="AI13" s="382" t="s">
        <v>25</v>
      </c>
      <c r="AJ13" s="383"/>
      <c r="AK13" s="384"/>
      <c r="AL13" s="97" t="s">
        <v>26</v>
      </c>
      <c r="AM13" s="389" t="s">
        <v>27</v>
      </c>
      <c r="AN13" s="390"/>
      <c r="AO13" s="391"/>
    </row>
    <row r="14" spans="2:41" ht="24" customHeight="1">
      <c r="B14" s="515"/>
      <c r="C14" s="516"/>
      <c r="D14" s="521"/>
      <c r="E14" s="522"/>
      <c r="F14" s="405" t="s">
        <v>28</v>
      </c>
      <c r="G14" s="407" t="s">
        <v>29</v>
      </c>
      <c r="H14" s="409" t="s">
        <v>30</v>
      </c>
      <c r="I14" s="411" t="s">
        <v>30</v>
      </c>
      <c r="J14" s="411" t="s">
        <v>30</v>
      </c>
      <c r="K14" s="396" t="s">
        <v>30</v>
      </c>
      <c r="L14" s="436" t="s">
        <v>31</v>
      </c>
      <c r="M14" s="403" t="s">
        <v>32</v>
      </c>
      <c r="N14" s="403" t="s">
        <v>33</v>
      </c>
      <c r="O14" s="403" t="s">
        <v>73</v>
      </c>
      <c r="P14" s="385" t="s">
        <v>34</v>
      </c>
      <c r="Q14" s="409" t="s">
        <v>30</v>
      </c>
      <c r="R14" s="411" t="s">
        <v>30</v>
      </c>
      <c r="S14" s="411" t="s">
        <v>30</v>
      </c>
      <c r="T14" s="396" t="s">
        <v>30</v>
      </c>
      <c r="U14" s="468" t="s">
        <v>31</v>
      </c>
      <c r="V14" s="470" t="s">
        <v>32</v>
      </c>
      <c r="W14" s="392" t="s">
        <v>33</v>
      </c>
      <c r="X14" s="392" t="s">
        <v>73</v>
      </c>
      <c r="Y14" s="394" t="s">
        <v>34</v>
      </c>
      <c r="Z14" s="409" t="s">
        <v>30</v>
      </c>
      <c r="AA14" s="411" t="s">
        <v>30</v>
      </c>
      <c r="AB14" s="411" t="s">
        <v>30</v>
      </c>
      <c r="AC14" s="396" t="s">
        <v>30</v>
      </c>
      <c r="AD14" s="456" t="s">
        <v>31</v>
      </c>
      <c r="AE14" s="451" t="s">
        <v>32</v>
      </c>
      <c r="AF14" s="398" t="s">
        <v>33</v>
      </c>
      <c r="AG14" s="398" t="s">
        <v>73</v>
      </c>
      <c r="AH14" s="449" t="s">
        <v>34</v>
      </c>
      <c r="AI14" s="388" t="s">
        <v>30</v>
      </c>
      <c r="AJ14" s="448" t="s">
        <v>35</v>
      </c>
      <c r="AK14" s="387" t="s">
        <v>33</v>
      </c>
      <c r="AL14" s="98" t="s">
        <v>36</v>
      </c>
      <c r="AM14" s="380" t="s">
        <v>37</v>
      </c>
      <c r="AN14" s="99" t="s">
        <v>38</v>
      </c>
      <c r="AO14" s="100" t="s">
        <v>39</v>
      </c>
    </row>
    <row r="15" spans="2:56" ht="27.75" customHeight="1" thickBot="1">
      <c r="B15" s="517"/>
      <c r="C15" s="518"/>
      <c r="D15" s="523"/>
      <c r="E15" s="524"/>
      <c r="F15" s="406"/>
      <c r="G15" s="408"/>
      <c r="H15" s="410"/>
      <c r="I15" s="412"/>
      <c r="J15" s="412"/>
      <c r="K15" s="397"/>
      <c r="L15" s="437"/>
      <c r="M15" s="404"/>
      <c r="N15" s="404"/>
      <c r="O15" s="404"/>
      <c r="P15" s="386"/>
      <c r="Q15" s="410"/>
      <c r="R15" s="412"/>
      <c r="S15" s="412"/>
      <c r="T15" s="397"/>
      <c r="U15" s="469"/>
      <c r="V15" s="471"/>
      <c r="W15" s="393"/>
      <c r="X15" s="393"/>
      <c r="Y15" s="395"/>
      <c r="Z15" s="410"/>
      <c r="AA15" s="412"/>
      <c r="AB15" s="412"/>
      <c r="AC15" s="397"/>
      <c r="AD15" s="457"/>
      <c r="AE15" s="452"/>
      <c r="AF15" s="399"/>
      <c r="AG15" s="399"/>
      <c r="AH15" s="450"/>
      <c r="AI15" s="388"/>
      <c r="AJ15" s="448"/>
      <c r="AK15" s="387"/>
      <c r="AL15" s="101" t="s">
        <v>40</v>
      </c>
      <c r="AM15" s="381"/>
      <c r="AN15" s="102" t="s">
        <v>41</v>
      </c>
      <c r="AO15" s="103" t="s">
        <v>41</v>
      </c>
      <c r="AP15" t="s">
        <v>165</v>
      </c>
      <c r="AQ15" t="s">
        <v>166</v>
      </c>
      <c r="AR15" t="s">
        <v>167</v>
      </c>
      <c r="AS15" t="s">
        <v>168</v>
      </c>
      <c r="AT15" t="s">
        <v>169</v>
      </c>
      <c r="AU15" t="s">
        <v>170</v>
      </c>
      <c r="AV15" t="s">
        <v>171</v>
      </c>
      <c r="AW15" t="s">
        <v>172</v>
      </c>
      <c r="AX15" t="s">
        <v>173</v>
      </c>
      <c r="AY15" t="s">
        <v>174</v>
      </c>
      <c r="AZ15" t="s">
        <v>175</v>
      </c>
      <c r="BA15" t="s">
        <v>176</v>
      </c>
      <c r="BB15" t="s">
        <v>177</v>
      </c>
      <c r="BC15" t="s">
        <v>178</v>
      </c>
      <c r="BD15" t="s">
        <v>179</v>
      </c>
    </row>
    <row r="16" spans="2:57" ht="74.25" customHeight="1">
      <c r="B16" s="270">
        <v>1</v>
      </c>
      <c r="C16" s="269" t="s">
        <v>108</v>
      </c>
      <c r="D16" s="51">
        <v>1</v>
      </c>
      <c r="E16" s="215" t="s">
        <v>110</v>
      </c>
      <c r="F16" s="193">
        <v>2141</v>
      </c>
      <c r="G16" s="130" t="s">
        <v>154</v>
      </c>
      <c r="H16" s="293">
        <v>0</v>
      </c>
      <c r="I16" s="294">
        <v>0</v>
      </c>
      <c r="J16" s="294">
        <v>6000</v>
      </c>
      <c r="K16" s="295"/>
      <c r="L16" s="296">
        <f>H16+I16+J16+K16</f>
        <v>6000</v>
      </c>
      <c r="M16" s="294"/>
      <c r="N16" s="295">
        <f>L16-M16</f>
        <v>6000</v>
      </c>
      <c r="O16" s="295"/>
      <c r="P16" s="295"/>
      <c r="Q16" s="293">
        <v>0</v>
      </c>
      <c r="R16" s="294">
        <v>0</v>
      </c>
      <c r="S16" s="294">
        <v>6000</v>
      </c>
      <c r="T16" s="295">
        <v>0</v>
      </c>
      <c r="U16" s="296">
        <f>Q16+R16+S16+T16</f>
        <v>6000</v>
      </c>
      <c r="V16" s="294">
        <v>0</v>
      </c>
      <c r="W16" s="295">
        <f>U16-V16</f>
        <v>6000</v>
      </c>
      <c r="X16" s="295"/>
      <c r="Y16" s="295"/>
      <c r="Z16" s="293">
        <v>0</v>
      </c>
      <c r="AA16" s="294">
        <v>0</v>
      </c>
      <c r="AB16" s="294">
        <v>0</v>
      </c>
      <c r="AC16" s="297">
        <v>0</v>
      </c>
      <c r="AD16" s="296">
        <f>Z16+AA16+AB16+AC16</f>
        <v>0</v>
      </c>
      <c r="AE16" s="294">
        <v>0</v>
      </c>
      <c r="AF16" s="295">
        <f>AD16-AE16</f>
        <v>0</v>
      </c>
      <c r="AG16" s="295"/>
      <c r="AH16" s="295"/>
      <c r="AI16" s="298">
        <f aca="true" t="shared" si="0" ref="AI16:AJ18">L16+U16+AD16</f>
        <v>12000</v>
      </c>
      <c r="AJ16" s="299">
        <f t="shared" si="0"/>
        <v>0</v>
      </c>
      <c r="AK16" s="300">
        <f>AI16-AJ16</f>
        <v>12000</v>
      </c>
      <c r="AL16" s="301"/>
      <c r="AM16" s="302"/>
      <c r="AN16" s="303"/>
      <c r="AO16" s="304"/>
      <c r="AP16">
        <f aca="true" t="shared" si="1" ref="AP16:AU18">+F16</f>
        <v>2141</v>
      </c>
      <c r="AQ16" t="str">
        <f t="shared" si="1"/>
        <v>Materiales, utiles y equipos menores de tecnologias de la información y comunicaciones</v>
      </c>
      <c r="AR16" s="340">
        <f t="shared" si="1"/>
        <v>0</v>
      </c>
      <c r="AS16" s="340">
        <f t="shared" si="1"/>
        <v>0</v>
      </c>
      <c r="AT16" s="340">
        <f t="shared" si="1"/>
        <v>6000</v>
      </c>
      <c r="AU16" s="340">
        <f t="shared" si="1"/>
        <v>0</v>
      </c>
      <c r="AV16" s="340">
        <f aca="true" t="shared" si="2" ref="AV16:AY18">+Q16</f>
        <v>0</v>
      </c>
      <c r="AW16" s="340">
        <f t="shared" si="2"/>
        <v>0</v>
      </c>
      <c r="AX16" s="340">
        <f t="shared" si="2"/>
        <v>6000</v>
      </c>
      <c r="AY16" s="340">
        <f t="shared" si="2"/>
        <v>0</v>
      </c>
      <c r="AZ16" s="340">
        <f aca="true" t="shared" si="3" ref="AZ16:BC18">+Z16</f>
        <v>0</v>
      </c>
      <c r="BA16" s="340">
        <f t="shared" si="3"/>
        <v>0</v>
      </c>
      <c r="BB16" s="340">
        <f t="shared" si="3"/>
        <v>0</v>
      </c>
      <c r="BC16" s="340">
        <f t="shared" si="3"/>
        <v>0</v>
      </c>
      <c r="BD16" s="340">
        <f>SUM(AR16:BC16)</f>
        <v>12000</v>
      </c>
      <c r="BE16" s="340">
        <f>+BD16-AK16</f>
        <v>0</v>
      </c>
    </row>
    <row r="17" spans="2:57" ht="55.5" customHeight="1">
      <c r="B17" s="529">
        <v>2</v>
      </c>
      <c r="C17" s="527" t="s">
        <v>109</v>
      </c>
      <c r="D17" s="217">
        <v>1</v>
      </c>
      <c r="E17" s="218" t="s">
        <v>111</v>
      </c>
      <c r="F17" s="291" t="s">
        <v>42</v>
      </c>
      <c r="G17" s="292" t="s">
        <v>43</v>
      </c>
      <c r="H17" s="136">
        <v>0</v>
      </c>
      <c r="I17" s="9">
        <v>0</v>
      </c>
      <c r="J17" s="9">
        <v>0</v>
      </c>
      <c r="K17" s="10">
        <v>0</v>
      </c>
      <c r="L17" s="60">
        <f>H17+I17+J17+K17</f>
        <v>0</v>
      </c>
      <c r="M17" s="9">
        <v>0</v>
      </c>
      <c r="N17" s="10">
        <f>L17-M17</f>
        <v>0</v>
      </c>
      <c r="O17" s="10"/>
      <c r="P17" s="10"/>
      <c r="Q17" s="136">
        <v>0</v>
      </c>
      <c r="R17" s="9">
        <v>0</v>
      </c>
      <c r="S17" s="9">
        <v>0</v>
      </c>
      <c r="T17" s="10">
        <v>0</v>
      </c>
      <c r="U17" s="60">
        <f>Q17+R17+S17+T17</f>
        <v>0</v>
      </c>
      <c r="V17" s="9">
        <v>0</v>
      </c>
      <c r="W17" s="10">
        <f>U17-V17</f>
        <v>0</v>
      </c>
      <c r="X17" s="10"/>
      <c r="Y17" s="10"/>
      <c r="Z17" s="136">
        <v>0</v>
      </c>
      <c r="AA17" s="9">
        <v>0</v>
      </c>
      <c r="AB17" s="9">
        <v>0</v>
      </c>
      <c r="AC17" s="148">
        <v>0</v>
      </c>
      <c r="AD17" s="60">
        <f>Z17+AA17+AB17+AC17</f>
        <v>0</v>
      </c>
      <c r="AE17" s="9">
        <v>0</v>
      </c>
      <c r="AF17" s="10">
        <f>AD17-AE17</f>
        <v>0</v>
      </c>
      <c r="AG17" s="10"/>
      <c r="AH17" s="10"/>
      <c r="AI17" s="61">
        <f t="shared" si="0"/>
        <v>0</v>
      </c>
      <c r="AJ17" s="62">
        <f t="shared" si="0"/>
        <v>0</v>
      </c>
      <c r="AK17" s="63">
        <f>AI17-AJ17</f>
        <v>0</v>
      </c>
      <c r="AL17" s="192"/>
      <c r="AM17" s="197"/>
      <c r="AN17" s="198"/>
      <c r="AO17" s="114"/>
      <c r="AP17" t="str">
        <f t="shared" si="1"/>
        <v>NR</v>
      </c>
      <c r="AQ17" t="str">
        <f t="shared" si="1"/>
        <v>Ninguna</v>
      </c>
      <c r="AR17" s="340">
        <f t="shared" si="1"/>
        <v>0</v>
      </c>
      <c r="AS17" s="340">
        <f t="shared" si="1"/>
        <v>0</v>
      </c>
      <c r="AT17" s="340">
        <f t="shared" si="1"/>
        <v>0</v>
      </c>
      <c r="AU17" s="340">
        <f t="shared" si="1"/>
        <v>0</v>
      </c>
      <c r="AV17" s="340">
        <f t="shared" si="2"/>
        <v>0</v>
      </c>
      <c r="AW17" s="340">
        <f t="shared" si="2"/>
        <v>0</v>
      </c>
      <c r="AX17" s="340">
        <f t="shared" si="2"/>
        <v>0</v>
      </c>
      <c r="AY17" s="340">
        <f t="shared" si="2"/>
        <v>0</v>
      </c>
      <c r="AZ17" s="340">
        <f t="shared" si="3"/>
        <v>0</v>
      </c>
      <c r="BA17" s="340">
        <f t="shared" si="3"/>
        <v>0</v>
      </c>
      <c r="BB17" s="340">
        <f t="shared" si="3"/>
        <v>0</v>
      </c>
      <c r="BC17" s="340">
        <f t="shared" si="3"/>
        <v>0</v>
      </c>
      <c r="BD17" s="340">
        <f>SUM(AR17:BC17)</f>
        <v>0</v>
      </c>
      <c r="BE17" s="340">
        <f>+BD17-AK17</f>
        <v>0</v>
      </c>
    </row>
    <row r="18" spans="2:57" ht="63.75" customHeight="1">
      <c r="B18" s="530"/>
      <c r="C18" s="528"/>
      <c r="D18" s="274">
        <v>2</v>
      </c>
      <c r="E18" s="275" t="s">
        <v>112</v>
      </c>
      <c r="F18" s="289">
        <v>2141</v>
      </c>
      <c r="G18" s="290" t="s">
        <v>154</v>
      </c>
      <c r="H18" s="276">
        <v>0</v>
      </c>
      <c r="I18" s="277">
        <v>0</v>
      </c>
      <c r="J18" s="277">
        <v>0</v>
      </c>
      <c r="K18" s="278">
        <v>0</v>
      </c>
      <c r="L18" s="279">
        <f>H18+I18+J18+K18</f>
        <v>0</v>
      </c>
      <c r="M18" s="277">
        <v>0</v>
      </c>
      <c r="N18" s="280">
        <f>L18-M18</f>
        <v>0</v>
      </c>
      <c r="O18" s="280"/>
      <c r="P18" s="278"/>
      <c r="Q18" s="336">
        <v>0</v>
      </c>
      <c r="R18" s="277">
        <v>0</v>
      </c>
      <c r="S18" s="277">
        <v>0</v>
      </c>
      <c r="T18" s="278">
        <v>0</v>
      </c>
      <c r="U18" s="279">
        <f>Q18+R18+S18+T18</f>
        <v>0</v>
      </c>
      <c r="V18" s="277">
        <v>0</v>
      </c>
      <c r="W18" s="280">
        <f>U18-V18</f>
        <v>0</v>
      </c>
      <c r="X18" s="280"/>
      <c r="Y18" s="278"/>
      <c r="Z18" s="276">
        <v>6000</v>
      </c>
      <c r="AA18" s="277">
        <v>0</v>
      </c>
      <c r="AB18" s="277">
        <v>0</v>
      </c>
      <c r="AC18" s="281">
        <v>0</v>
      </c>
      <c r="AD18" s="279">
        <f>Z18+AA18+AB18+AC18</f>
        <v>6000</v>
      </c>
      <c r="AE18" s="277">
        <v>0</v>
      </c>
      <c r="AF18" s="280">
        <f>AD18-AE18</f>
        <v>6000</v>
      </c>
      <c r="AG18" s="280"/>
      <c r="AH18" s="278"/>
      <c r="AI18" s="282">
        <f t="shared" si="0"/>
        <v>6000</v>
      </c>
      <c r="AJ18" s="283">
        <f t="shared" si="0"/>
        <v>0</v>
      </c>
      <c r="AK18" s="284">
        <f>AI18-AJ18</f>
        <v>6000</v>
      </c>
      <c r="AL18" s="285"/>
      <c r="AM18" s="286"/>
      <c r="AN18" s="287"/>
      <c r="AO18" s="288"/>
      <c r="AP18">
        <f t="shared" si="1"/>
        <v>2141</v>
      </c>
      <c r="AQ18" t="str">
        <f t="shared" si="1"/>
        <v>Materiales, utiles y equipos menores de tecnologias de la información y comunicaciones</v>
      </c>
      <c r="AR18" s="340">
        <f t="shared" si="1"/>
        <v>0</v>
      </c>
      <c r="AS18" s="340">
        <f t="shared" si="1"/>
        <v>0</v>
      </c>
      <c r="AT18" s="340">
        <f t="shared" si="1"/>
        <v>0</v>
      </c>
      <c r="AU18" s="340">
        <f t="shared" si="1"/>
        <v>0</v>
      </c>
      <c r="AV18" s="340">
        <f t="shared" si="2"/>
        <v>0</v>
      </c>
      <c r="AW18" s="340">
        <f t="shared" si="2"/>
        <v>0</v>
      </c>
      <c r="AX18" s="340">
        <f t="shared" si="2"/>
        <v>0</v>
      </c>
      <c r="AY18" s="340">
        <f t="shared" si="2"/>
        <v>0</v>
      </c>
      <c r="AZ18" s="340">
        <f t="shared" si="3"/>
        <v>6000</v>
      </c>
      <c r="BA18" s="340">
        <f t="shared" si="3"/>
        <v>0</v>
      </c>
      <c r="BB18" s="340">
        <f t="shared" si="3"/>
        <v>0</v>
      </c>
      <c r="BC18" s="340">
        <f t="shared" si="3"/>
        <v>0</v>
      </c>
      <c r="BD18" s="340">
        <f>SUM(AR18:BC18)</f>
        <v>6000</v>
      </c>
      <c r="BE18" s="340">
        <f>+BD18-AK18</f>
        <v>0</v>
      </c>
    </row>
    <row r="19" spans="2:41" ht="50.25" customHeight="1" thickBot="1">
      <c r="B19" s="525" t="s">
        <v>44</v>
      </c>
      <c r="C19" s="526"/>
      <c r="D19" s="526"/>
      <c r="E19" s="526"/>
      <c r="F19" s="526"/>
      <c r="G19" s="526"/>
      <c r="H19" s="216">
        <f aca="true" t="shared" si="4" ref="H19:N19">SUM(H16:H18)</f>
        <v>0</v>
      </c>
      <c r="I19" s="216">
        <f t="shared" si="4"/>
        <v>0</v>
      </c>
      <c r="J19" s="216">
        <f t="shared" si="4"/>
        <v>6000</v>
      </c>
      <c r="K19" s="85">
        <f t="shared" si="4"/>
        <v>0</v>
      </c>
      <c r="L19" s="223">
        <f t="shared" si="4"/>
        <v>6000</v>
      </c>
      <c r="M19" s="216">
        <f t="shared" si="4"/>
        <v>0</v>
      </c>
      <c r="N19" s="202">
        <f t="shared" si="4"/>
        <v>6000</v>
      </c>
      <c r="O19" s="183"/>
      <c r="P19" s="85"/>
      <c r="Q19" s="203">
        <f aca="true" t="shared" si="5" ref="Q19:W19">SUM(Q16:Q18)</f>
        <v>0</v>
      </c>
      <c r="R19" s="216">
        <f t="shared" si="5"/>
        <v>0</v>
      </c>
      <c r="S19" s="216">
        <f t="shared" si="5"/>
        <v>6000</v>
      </c>
      <c r="T19" s="85">
        <f t="shared" si="5"/>
        <v>0</v>
      </c>
      <c r="U19" s="223">
        <f t="shared" si="5"/>
        <v>6000</v>
      </c>
      <c r="V19" s="189">
        <f t="shared" si="5"/>
        <v>0</v>
      </c>
      <c r="W19" s="227">
        <f t="shared" si="5"/>
        <v>6000</v>
      </c>
      <c r="X19" s="183"/>
      <c r="Y19" s="228"/>
      <c r="Z19" s="203">
        <f aca="true" t="shared" si="6" ref="Z19:AF19">SUM(Z16:Z18)</f>
        <v>6000</v>
      </c>
      <c r="AA19" s="216">
        <f t="shared" si="6"/>
        <v>0</v>
      </c>
      <c r="AB19" s="216">
        <f t="shared" si="6"/>
        <v>0</v>
      </c>
      <c r="AC19" s="229">
        <f t="shared" si="6"/>
        <v>0</v>
      </c>
      <c r="AD19" s="189">
        <f t="shared" si="6"/>
        <v>6000</v>
      </c>
      <c r="AE19" s="189">
        <f t="shared" si="6"/>
        <v>0</v>
      </c>
      <c r="AF19" s="180">
        <f t="shared" si="6"/>
        <v>6000</v>
      </c>
      <c r="AG19" s="183"/>
      <c r="AH19" s="85"/>
      <c r="AI19" s="204">
        <f>SUM(AI16:AI18)</f>
        <v>18000</v>
      </c>
      <c r="AJ19" s="221">
        <f>SUM(AJ16:AJ18)</f>
        <v>0</v>
      </c>
      <c r="AK19" s="86">
        <f>SUM(AK16:AK18)</f>
        <v>18000</v>
      </c>
      <c r="AL19" s="22"/>
      <c r="AM19" s="181"/>
      <c r="AN19" s="184"/>
      <c r="AO19" s="185"/>
    </row>
    <row r="20" ht="15.75" thickTop="1"/>
    <row r="21" spans="2:6" ht="24" customHeight="1">
      <c r="B21" s="512" t="s">
        <v>45</v>
      </c>
      <c r="C21" s="512"/>
      <c r="D21" s="512"/>
      <c r="E21" s="512"/>
      <c r="F21" s="38"/>
    </row>
    <row r="22" spans="5:11" s="23" customFormat="1" ht="15.75" customHeight="1">
      <c r="E22" s="24"/>
      <c r="F22" s="24"/>
      <c r="K22" s="25"/>
    </row>
    <row r="23" s="23" customFormat="1" ht="15"/>
    <row r="24" s="23" customFormat="1" ht="15"/>
    <row r="25" s="23" customFormat="1" ht="15"/>
    <row r="26" s="23" customFormat="1" ht="15"/>
    <row r="27" s="23" customFormat="1" ht="15"/>
    <row r="28" s="23" customFormat="1" ht="15"/>
    <row r="29" s="23" customFormat="1" ht="15"/>
    <row r="30" s="23" customFormat="1" ht="15"/>
    <row r="31" s="23" customFormat="1" ht="15"/>
    <row r="32" s="23" customFormat="1" ht="15"/>
    <row r="33" s="23" customFormat="1" ht="15"/>
  </sheetData>
  <sheetProtection/>
  <mergeCells count="62">
    <mergeCell ref="B21:E21"/>
    <mergeCell ref="B13:C15"/>
    <mergeCell ref="D13:E15"/>
    <mergeCell ref="B19:G19"/>
    <mergeCell ref="C17:C18"/>
    <mergeCell ref="B17:B18"/>
    <mergeCell ref="G2:T5"/>
    <mergeCell ref="N10:Q11"/>
    <mergeCell ref="R10:T10"/>
    <mergeCell ref="B2:F5"/>
    <mergeCell ref="R11:T11"/>
    <mergeCell ref="N14:N15"/>
    <mergeCell ref="B6:Y6"/>
    <mergeCell ref="B8:H9"/>
    <mergeCell ref="R8:T9"/>
    <mergeCell ref="U8:Y9"/>
    <mergeCell ref="U11:Y11"/>
    <mergeCell ref="AD14:AD15"/>
    <mergeCell ref="I10:K11"/>
    <mergeCell ref="L10:M11"/>
    <mergeCell ref="T14:T15"/>
    <mergeCell ref="U14:U15"/>
    <mergeCell ref="V14:V15"/>
    <mergeCell ref="I14:I15"/>
    <mergeCell ref="J14:J15"/>
    <mergeCell ref="AB14:AB15"/>
    <mergeCell ref="AJ14:AJ15"/>
    <mergeCell ref="Q14:Q15"/>
    <mergeCell ref="R14:R15"/>
    <mergeCell ref="S14:S15"/>
    <mergeCell ref="Z14:Z15"/>
    <mergeCell ref="AH14:AH15"/>
    <mergeCell ref="AE14:AE15"/>
    <mergeCell ref="B10:H11"/>
    <mergeCell ref="X14:X15"/>
    <mergeCell ref="I8:K9"/>
    <mergeCell ref="L8:M9"/>
    <mergeCell ref="N8:Q9"/>
    <mergeCell ref="L14:L15"/>
    <mergeCell ref="F13:G13"/>
    <mergeCell ref="L13:P13"/>
    <mergeCell ref="U13:Y13"/>
    <mergeCell ref="U10:Y10"/>
    <mergeCell ref="AD13:AH13"/>
    <mergeCell ref="O14:O15"/>
    <mergeCell ref="F14:F15"/>
    <mergeCell ref="G14:G15"/>
    <mergeCell ref="H14:H15"/>
    <mergeCell ref="M14:M15"/>
    <mergeCell ref="AG14:AG15"/>
    <mergeCell ref="AA14:AA15"/>
    <mergeCell ref="K14:K15"/>
    <mergeCell ref="AM14:AM15"/>
    <mergeCell ref="AI13:AK13"/>
    <mergeCell ref="P14:P15"/>
    <mergeCell ref="AK14:AK15"/>
    <mergeCell ref="AI14:AI15"/>
    <mergeCell ref="AM13:AO13"/>
    <mergeCell ref="W14:W15"/>
    <mergeCell ref="Y14:Y15"/>
    <mergeCell ref="AC14:AC15"/>
    <mergeCell ref="AF14:AF15"/>
  </mergeCells>
  <printOptions/>
  <pageMargins left="0.7086614173228347" right="0.7086614173228347" top="0.7480314960629921" bottom="0.7480314960629921" header="0.31496062992125984" footer="0.31496062992125984"/>
  <pageSetup fitToHeight="2" fitToWidth="2" horizontalDpi="600" verticalDpi="600" orientation="landscape" scale="3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BE25"/>
  <sheetViews>
    <sheetView zoomScale="84" zoomScaleNormal="84" zoomScalePageLayoutView="0" workbookViewId="0" topLeftCell="AN11">
      <selection activeCell="AP16" sqref="AP16:BE21"/>
    </sheetView>
  </sheetViews>
  <sheetFormatPr defaultColWidth="11.421875" defaultRowHeight="15"/>
  <cols>
    <col min="1" max="1" width="4.28125" style="0" customWidth="1"/>
    <col min="2" max="2" width="7.00390625" style="0" customWidth="1"/>
    <col min="3" max="3" width="22.8515625" style="0" customWidth="1"/>
    <col min="4" max="4" width="6.140625" style="0" customWidth="1"/>
    <col min="5" max="5" width="47.00390625" style="0" customWidth="1"/>
    <col min="6" max="6" width="9.421875" style="0" customWidth="1"/>
    <col min="7" max="7" width="28.140625" style="0" customWidth="1"/>
    <col min="8" max="8" width="15.140625" style="0" customWidth="1"/>
    <col min="9" max="9" width="14.8515625" style="0" customWidth="1"/>
    <col min="10" max="10" width="13.7109375" style="0" customWidth="1"/>
    <col min="11" max="12" width="13.57421875" style="0" customWidth="1"/>
    <col min="13" max="13" width="12.57421875" style="0" customWidth="1"/>
    <col min="14" max="14" width="16.8515625" style="0" customWidth="1"/>
    <col min="15" max="15" width="18.57421875" style="0" customWidth="1"/>
    <col min="16" max="16" width="15.7109375" style="0" customWidth="1"/>
    <col min="17" max="17" width="14.140625" style="0" customWidth="1"/>
    <col min="18" max="18" width="15.7109375" style="0" customWidth="1"/>
    <col min="19" max="19" width="13.8515625" style="0" customWidth="1"/>
    <col min="20" max="20" width="14.7109375" style="0" customWidth="1"/>
    <col min="21" max="21" width="13.28125" style="0" customWidth="1"/>
    <col min="22" max="22" width="14.00390625" style="0" customWidth="1"/>
    <col min="23" max="23" width="18.140625" style="0" customWidth="1"/>
    <col min="24" max="24" width="14.00390625" style="0" customWidth="1"/>
    <col min="25" max="25" width="15.57421875" style="0" customWidth="1"/>
    <col min="26" max="26" width="14.8515625" style="0" customWidth="1"/>
    <col min="27" max="27" width="17.28125" style="0" customWidth="1"/>
    <col min="28" max="29" width="14.7109375" style="0" customWidth="1"/>
    <col min="30" max="30" width="15.57421875" style="0" customWidth="1"/>
    <col min="31" max="33" width="15.421875" style="0" customWidth="1"/>
    <col min="34" max="34" width="15.7109375" style="0" customWidth="1"/>
    <col min="35" max="37" width="16.7109375" style="0" customWidth="1"/>
    <col min="38" max="38" width="23.421875" style="0" customWidth="1"/>
    <col min="39" max="39" width="16.7109375" style="0" customWidth="1"/>
    <col min="40" max="40" width="17.8515625" style="0" customWidth="1"/>
    <col min="41" max="41" width="21.140625" style="0" customWidth="1"/>
    <col min="160" max="160" width="9.140625" style="0" customWidth="1"/>
    <col min="161" max="161" width="18.00390625" style="0" customWidth="1"/>
    <col min="162" max="162" width="8.57421875" style="0" customWidth="1"/>
    <col min="165" max="165" width="33.57421875" style="0" customWidth="1"/>
    <col min="166" max="166" width="18.8515625" style="0" customWidth="1"/>
    <col min="167" max="167" width="17.57421875" style="0" customWidth="1"/>
    <col min="172" max="174" width="14.8515625" style="0" customWidth="1"/>
    <col min="182" max="184" width="14.8515625" style="0" customWidth="1"/>
    <col min="192" max="194" width="14.8515625" style="0" customWidth="1"/>
    <col min="202" max="204" width="14.8515625" style="0" customWidth="1"/>
    <col min="212" max="214" width="14.8515625" style="0" customWidth="1"/>
    <col min="222" max="224" width="14.8515625" style="0" customWidth="1"/>
    <col min="232" max="234" width="14.8515625" style="0" customWidth="1"/>
    <col min="242" max="244" width="14.8515625" style="0" customWidth="1"/>
    <col min="252" max="254" width="14.8515625" style="0" customWidth="1"/>
  </cols>
  <sheetData>
    <row r="1" spans="5:6" ht="15">
      <c r="E1" s="39"/>
      <c r="F1" s="39"/>
    </row>
    <row r="2" spans="2:28" ht="15" customHeight="1">
      <c r="B2" s="487"/>
      <c r="C2" s="488"/>
      <c r="D2" s="488"/>
      <c r="E2" s="488"/>
      <c r="F2" s="489"/>
      <c r="G2" s="472" t="s">
        <v>0</v>
      </c>
      <c r="H2" s="473"/>
      <c r="I2" s="473"/>
      <c r="J2" s="473"/>
      <c r="K2" s="473"/>
      <c r="L2" s="473"/>
      <c r="M2" s="473"/>
      <c r="N2" s="473"/>
      <c r="O2" s="473"/>
      <c r="P2" s="473"/>
      <c r="Q2" s="473"/>
      <c r="R2" s="473"/>
      <c r="S2" s="473"/>
      <c r="T2" s="474"/>
      <c r="U2" s="40" t="s">
        <v>71</v>
      </c>
      <c r="V2" s="41"/>
      <c r="W2" s="41"/>
      <c r="X2" s="41"/>
      <c r="Y2" s="42"/>
      <c r="Z2" s="30"/>
      <c r="AA2" s="30"/>
      <c r="AB2" s="30"/>
    </row>
    <row r="3" spans="2:28" ht="18" customHeight="1">
      <c r="B3" s="490"/>
      <c r="C3" s="491"/>
      <c r="D3" s="491"/>
      <c r="E3" s="491"/>
      <c r="F3" s="492"/>
      <c r="G3" s="475"/>
      <c r="H3" s="476"/>
      <c r="I3" s="476"/>
      <c r="J3" s="476"/>
      <c r="K3" s="476"/>
      <c r="L3" s="476"/>
      <c r="M3" s="476"/>
      <c r="N3" s="476"/>
      <c r="O3" s="476"/>
      <c r="P3" s="476"/>
      <c r="Q3" s="476"/>
      <c r="R3" s="476"/>
      <c r="S3" s="476"/>
      <c r="T3" s="477"/>
      <c r="U3" s="43" t="s">
        <v>74</v>
      </c>
      <c r="V3" s="30"/>
      <c r="W3" s="30"/>
      <c r="X3" s="30"/>
      <c r="Y3" s="44"/>
      <c r="Z3" s="30"/>
      <c r="AA3" s="30"/>
      <c r="AB3" s="30"/>
    </row>
    <row r="4" spans="2:28" ht="18" customHeight="1">
      <c r="B4" s="490"/>
      <c r="C4" s="491"/>
      <c r="D4" s="491"/>
      <c r="E4" s="491"/>
      <c r="F4" s="492"/>
      <c r="G4" s="475"/>
      <c r="H4" s="476"/>
      <c r="I4" s="476"/>
      <c r="J4" s="476"/>
      <c r="K4" s="476"/>
      <c r="L4" s="476"/>
      <c r="M4" s="476"/>
      <c r="N4" s="476"/>
      <c r="O4" s="476"/>
      <c r="P4" s="476"/>
      <c r="Q4" s="476"/>
      <c r="R4" s="476"/>
      <c r="S4" s="476"/>
      <c r="T4" s="477"/>
      <c r="U4" s="43" t="s">
        <v>75</v>
      </c>
      <c r="V4" s="30"/>
      <c r="W4" s="30"/>
      <c r="X4" s="30"/>
      <c r="Y4" s="44"/>
      <c r="Z4" s="30"/>
      <c r="AA4" s="30"/>
      <c r="AB4" s="30"/>
    </row>
    <row r="5" spans="2:35" ht="25.5" customHeight="1">
      <c r="B5" s="493"/>
      <c r="C5" s="494"/>
      <c r="D5" s="494"/>
      <c r="E5" s="494"/>
      <c r="F5" s="495"/>
      <c r="G5" s="478"/>
      <c r="H5" s="479"/>
      <c r="I5" s="479"/>
      <c r="J5" s="479"/>
      <c r="K5" s="479"/>
      <c r="L5" s="479"/>
      <c r="M5" s="479"/>
      <c r="N5" s="479"/>
      <c r="O5" s="479"/>
      <c r="P5" s="479"/>
      <c r="Q5" s="479"/>
      <c r="R5" s="479"/>
      <c r="S5" s="479"/>
      <c r="T5" s="480"/>
      <c r="U5" s="45" t="s">
        <v>50</v>
      </c>
      <c r="V5" s="46"/>
      <c r="W5" s="46"/>
      <c r="X5" s="46"/>
      <c r="Y5" s="47"/>
      <c r="Z5" s="30"/>
      <c r="AA5" s="30"/>
      <c r="AB5" s="30"/>
      <c r="AI5" s="1"/>
    </row>
    <row r="6" spans="2:25" ht="33" customHeight="1">
      <c r="B6" s="498" t="s">
        <v>1</v>
      </c>
      <c r="C6" s="498"/>
      <c r="D6" s="498"/>
      <c r="E6" s="498"/>
      <c r="F6" s="498"/>
      <c r="G6" s="498"/>
      <c r="H6" s="498"/>
      <c r="I6" s="498"/>
      <c r="J6" s="498"/>
      <c r="K6" s="498"/>
      <c r="L6" s="498"/>
      <c r="M6" s="498"/>
      <c r="N6" s="498"/>
      <c r="O6" s="498"/>
      <c r="P6" s="498"/>
      <c r="Q6" s="498"/>
      <c r="R6" s="498"/>
      <c r="S6" s="498"/>
      <c r="T6" s="498"/>
      <c r="U6" s="498"/>
      <c r="V6" s="498"/>
      <c r="W6" s="498"/>
      <c r="X6" s="498"/>
      <c r="Y6" s="498"/>
    </row>
    <row r="7" ht="17.25" customHeight="1" thickBot="1"/>
    <row r="8" spans="2:25" ht="15" customHeight="1">
      <c r="B8" s="499" t="s">
        <v>103</v>
      </c>
      <c r="C8" s="500"/>
      <c r="D8" s="500"/>
      <c r="E8" s="501"/>
      <c r="F8" s="501"/>
      <c r="G8" s="501"/>
      <c r="H8" s="502"/>
      <c r="I8" s="421" t="s">
        <v>2</v>
      </c>
      <c r="J8" s="422"/>
      <c r="K8" s="423"/>
      <c r="L8" s="427" t="s">
        <v>3</v>
      </c>
      <c r="M8" s="428"/>
      <c r="N8" s="431">
        <f>AL22</f>
        <v>0</v>
      </c>
      <c r="O8" s="431"/>
      <c r="P8" s="432"/>
      <c r="Q8" s="433"/>
      <c r="R8" s="507" t="s">
        <v>4</v>
      </c>
      <c r="S8" s="508"/>
      <c r="T8" s="508"/>
      <c r="U8" s="509" t="s">
        <v>101</v>
      </c>
      <c r="V8" s="509"/>
      <c r="W8" s="509"/>
      <c r="X8" s="510"/>
      <c r="Y8" s="511"/>
    </row>
    <row r="9" spans="2:25" ht="26.25" customHeight="1">
      <c r="B9" s="503"/>
      <c r="C9" s="504"/>
      <c r="D9" s="504"/>
      <c r="E9" s="505"/>
      <c r="F9" s="505"/>
      <c r="G9" s="505"/>
      <c r="H9" s="506"/>
      <c r="I9" s="424"/>
      <c r="J9" s="425"/>
      <c r="K9" s="426"/>
      <c r="L9" s="429"/>
      <c r="M9" s="430"/>
      <c r="N9" s="434"/>
      <c r="O9" s="434"/>
      <c r="P9" s="434"/>
      <c r="Q9" s="435"/>
      <c r="R9" s="485"/>
      <c r="S9" s="486"/>
      <c r="T9" s="486"/>
      <c r="U9" s="415"/>
      <c r="V9" s="415"/>
      <c r="W9" s="415"/>
      <c r="X9" s="416"/>
      <c r="Y9" s="447"/>
    </row>
    <row r="10" spans="2:25" ht="35.25" customHeight="1">
      <c r="B10" s="413" t="s">
        <v>163</v>
      </c>
      <c r="C10" s="414"/>
      <c r="D10" s="414"/>
      <c r="E10" s="415"/>
      <c r="F10" s="415"/>
      <c r="G10" s="415"/>
      <c r="H10" s="416"/>
      <c r="I10" s="458">
        <f>AI22</f>
        <v>57000</v>
      </c>
      <c r="J10" s="459"/>
      <c r="K10" s="460"/>
      <c r="L10" s="464" t="s">
        <v>5</v>
      </c>
      <c r="M10" s="465"/>
      <c r="N10" s="481" t="s">
        <v>6</v>
      </c>
      <c r="O10" s="481"/>
      <c r="P10" s="481"/>
      <c r="Q10" s="482"/>
      <c r="R10" s="485" t="s">
        <v>7</v>
      </c>
      <c r="S10" s="486"/>
      <c r="T10" s="486"/>
      <c r="U10" s="415" t="s">
        <v>102</v>
      </c>
      <c r="V10" s="415"/>
      <c r="W10" s="415"/>
      <c r="X10" s="416"/>
      <c r="Y10" s="447"/>
    </row>
    <row r="11" spans="2:25" ht="44.25" customHeight="1" thickBot="1">
      <c r="B11" s="417"/>
      <c r="C11" s="418"/>
      <c r="D11" s="418"/>
      <c r="E11" s="419"/>
      <c r="F11" s="419"/>
      <c r="G11" s="419"/>
      <c r="H11" s="420"/>
      <c r="I11" s="461"/>
      <c r="J11" s="462"/>
      <c r="K11" s="463"/>
      <c r="L11" s="466"/>
      <c r="M11" s="467"/>
      <c r="N11" s="483"/>
      <c r="O11" s="483"/>
      <c r="P11" s="483"/>
      <c r="Q11" s="484"/>
      <c r="R11" s="496" t="s">
        <v>8</v>
      </c>
      <c r="S11" s="497"/>
      <c r="T11" s="497"/>
      <c r="U11" s="453" t="s">
        <v>101</v>
      </c>
      <c r="V11" s="453"/>
      <c r="W11" s="453"/>
      <c r="X11" s="454"/>
      <c r="Y11" s="455"/>
    </row>
    <row r="12" ht="9.75" customHeight="1" thickBot="1"/>
    <row r="13" spans="2:41" ht="27" customHeight="1" thickTop="1">
      <c r="B13" s="513" t="s">
        <v>69</v>
      </c>
      <c r="C13" s="514"/>
      <c r="D13" s="519" t="s">
        <v>9</v>
      </c>
      <c r="E13" s="520"/>
      <c r="F13" s="438" t="s">
        <v>72</v>
      </c>
      <c r="G13" s="439"/>
      <c r="H13" s="2" t="s">
        <v>10</v>
      </c>
      <c r="I13" s="3" t="s">
        <v>11</v>
      </c>
      <c r="J13" s="3" t="s">
        <v>12</v>
      </c>
      <c r="K13" s="4" t="s">
        <v>13</v>
      </c>
      <c r="L13" s="440" t="s">
        <v>14</v>
      </c>
      <c r="M13" s="441"/>
      <c r="N13" s="441"/>
      <c r="O13" s="441"/>
      <c r="P13" s="442"/>
      <c r="Q13" s="5" t="s">
        <v>15</v>
      </c>
      <c r="R13" s="48" t="s">
        <v>16</v>
      </c>
      <c r="S13" s="49" t="s">
        <v>17</v>
      </c>
      <c r="T13" s="50" t="s">
        <v>18</v>
      </c>
      <c r="U13" s="443" t="s">
        <v>19</v>
      </c>
      <c r="V13" s="444"/>
      <c r="W13" s="445"/>
      <c r="X13" s="445"/>
      <c r="Y13" s="446"/>
      <c r="Z13" s="6" t="s">
        <v>20</v>
      </c>
      <c r="AA13" s="7" t="s">
        <v>21</v>
      </c>
      <c r="AB13" s="7" t="s">
        <v>22</v>
      </c>
      <c r="AC13" s="7" t="s">
        <v>23</v>
      </c>
      <c r="AD13" s="400" t="s">
        <v>24</v>
      </c>
      <c r="AE13" s="401"/>
      <c r="AF13" s="402"/>
      <c r="AG13" s="402"/>
      <c r="AH13" s="402"/>
      <c r="AI13" s="382" t="s">
        <v>25</v>
      </c>
      <c r="AJ13" s="383"/>
      <c r="AK13" s="384"/>
      <c r="AL13" s="97" t="s">
        <v>26</v>
      </c>
      <c r="AM13" s="389" t="s">
        <v>27</v>
      </c>
      <c r="AN13" s="390"/>
      <c r="AO13" s="391"/>
    </row>
    <row r="14" spans="2:41" ht="24" customHeight="1">
      <c r="B14" s="515"/>
      <c r="C14" s="516"/>
      <c r="D14" s="521"/>
      <c r="E14" s="522"/>
      <c r="F14" s="405" t="s">
        <v>28</v>
      </c>
      <c r="G14" s="407" t="s">
        <v>29</v>
      </c>
      <c r="H14" s="409" t="s">
        <v>30</v>
      </c>
      <c r="I14" s="411" t="s">
        <v>30</v>
      </c>
      <c r="J14" s="411" t="s">
        <v>30</v>
      </c>
      <c r="K14" s="396" t="s">
        <v>30</v>
      </c>
      <c r="L14" s="436" t="s">
        <v>31</v>
      </c>
      <c r="M14" s="403" t="s">
        <v>32</v>
      </c>
      <c r="N14" s="403" t="s">
        <v>33</v>
      </c>
      <c r="O14" s="403" t="s">
        <v>73</v>
      </c>
      <c r="P14" s="385" t="s">
        <v>34</v>
      </c>
      <c r="Q14" s="409" t="s">
        <v>30</v>
      </c>
      <c r="R14" s="411" t="s">
        <v>30</v>
      </c>
      <c r="S14" s="411" t="s">
        <v>30</v>
      </c>
      <c r="T14" s="396" t="s">
        <v>30</v>
      </c>
      <c r="U14" s="468" t="s">
        <v>31</v>
      </c>
      <c r="V14" s="470" t="s">
        <v>32</v>
      </c>
      <c r="W14" s="392" t="s">
        <v>33</v>
      </c>
      <c r="X14" s="392" t="s">
        <v>73</v>
      </c>
      <c r="Y14" s="394" t="s">
        <v>34</v>
      </c>
      <c r="Z14" s="409" t="s">
        <v>30</v>
      </c>
      <c r="AA14" s="411" t="s">
        <v>30</v>
      </c>
      <c r="AB14" s="411" t="s">
        <v>30</v>
      </c>
      <c r="AC14" s="396" t="s">
        <v>30</v>
      </c>
      <c r="AD14" s="456" t="s">
        <v>31</v>
      </c>
      <c r="AE14" s="451" t="s">
        <v>32</v>
      </c>
      <c r="AF14" s="398" t="s">
        <v>33</v>
      </c>
      <c r="AG14" s="398" t="s">
        <v>73</v>
      </c>
      <c r="AH14" s="449" t="s">
        <v>34</v>
      </c>
      <c r="AI14" s="388" t="s">
        <v>30</v>
      </c>
      <c r="AJ14" s="448" t="s">
        <v>35</v>
      </c>
      <c r="AK14" s="387" t="s">
        <v>33</v>
      </c>
      <c r="AL14" s="98" t="s">
        <v>36</v>
      </c>
      <c r="AM14" s="380" t="s">
        <v>37</v>
      </c>
      <c r="AN14" s="99" t="s">
        <v>38</v>
      </c>
      <c r="AO14" s="100" t="s">
        <v>39</v>
      </c>
    </row>
    <row r="15" spans="2:56" ht="27.75" customHeight="1" thickBot="1">
      <c r="B15" s="517"/>
      <c r="C15" s="518"/>
      <c r="D15" s="523"/>
      <c r="E15" s="524"/>
      <c r="F15" s="406"/>
      <c r="G15" s="408"/>
      <c r="H15" s="410"/>
      <c r="I15" s="412"/>
      <c r="J15" s="412"/>
      <c r="K15" s="397"/>
      <c r="L15" s="437"/>
      <c r="M15" s="404"/>
      <c r="N15" s="404"/>
      <c r="O15" s="404"/>
      <c r="P15" s="386"/>
      <c r="Q15" s="410"/>
      <c r="R15" s="412"/>
      <c r="S15" s="412"/>
      <c r="T15" s="397"/>
      <c r="U15" s="469"/>
      <c r="V15" s="471"/>
      <c r="W15" s="393"/>
      <c r="X15" s="393"/>
      <c r="Y15" s="395"/>
      <c r="Z15" s="410"/>
      <c r="AA15" s="412"/>
      <c r="AB15" s="412"/>
      <c r="AC15" s="397"/>
      <c r="AD15" s="457"/>
      <c r="AE15" s="452"/>
      <c r="AF15" s="399"/>
      <c r="AG15" s="399"/>
      <c r="AH15" s="450"/>
      <c r="AI15" s="388"/>
      <c r="AJ15" s="448"/>
      <c r="AK15" s="387"/>
      <c r="AL15" s="101" t="s">
        <v>40</v>
      </c>
      <c r="AM15" s="381"/>
      <c r="AN15" s="102" t="s">
        <v>41</v>
      </c>
      <c r="AO15" s="103" t="s">
        <v>41</v>
      </c>
      <c r="AP15" t="s">
        <v>165</v>
      </c>
      <c r="AQ15" t="s">
        <v>166</v>
      </c>
      <c r="AR15" t="s">
        <v>167</v>
      </c>
      <c r="AS15" t="s">
        <v>168</v>
      </c>
      <c r="AT15" t="s">
        <v>169</v>
      </c>
      <c r="AU15" t="s">
        <v>170</v>
      </c>
      <c r="AV15" t="s">
        <v>171</v>
      </c>
      <c r="AW15" t="s">
        <v>172</v>
      </c>
      <c r="AX15" t="s">
        <v>173</v>
      </c>
      <c r="AY15" t="s">
        <v>174</v>
      </c>
      <c r="AZ15" t="s">
        <v>175</v>
      </c>
      <c r="BA15" t="s">
        <v>176</v>
      </c>
      <c r="BB15" t="s">
        <v>177</v>
      </c>
      <c r="BC15" t="s">
        <v>178</v>
      </c>
      <c r="BD15" t="s">
        <v>179</v>
      </c>
    </row>
    <row r="16" spans="2:57" ht="50.25" customHeight="1">
      <c r="B16" s="531">
        <v>1</v>
      </c>
      <c r="C16" s="534" t="s">
        <v>119</v>
      </c>
      <c r="D16" s="51">
        <v>1</v>
      </c>
      <c r="E16" s="240" t="s">
        <v>113</v>
      </c>
      <c r="F16" s="224" t="s">
        <v>42</v>
      </c>
      <c r="G16" s="130" t="s">
        <v>43</v>
      </c>
      <c r="H16" s="133">
        <v>0</v>
      </c>
      <c r="I16" s="64">
        <v>0</v>
      </c>
      <c r="J16" s="64">
        <v>0</v>
      </c>
      <c r="K16" s="65"/>
      <c r="L16" s="11">
        <f aca="true" t="shared" si="0" ref="L16:L21">H16+I16+J16+K16</f>
        <v>0</v>
      </c>
      <c r="M16" s="64"/>
      <c r="N16" s="65">
        <f aca="true" t="shared" si="1" ref="N16:N21">L16-M16</f>
        <v>0</v>
      </c>
      <c r="O16" s="65"/>
      <c r="P16" s="65"/>
      <c r="Q16" s="133">
        <v>0</v>
      </c>
      <c r="R16" s="64">
        <v>0</v>
      </c>
      <c r="S16" s="64">
        <v>0</v>
      </c>
      <c r="T16" s="65">
        <v>0</v>
      </c>
      <c r="U16" s="11">
        <f aca="true" t="shared" si="2" ref="U16:U21">Q16+R16+S16+T16</f>
        <v>0</v>
      </c>
      <c r="V16" s="64">
        <v>0</v>
      </c>
      <c r="W16" s="65">
        <f aca="true" t="shared" si="3" ref="W16:W21">U16-V16</f>
        <v>0</v>
      </c>
      <c r="X16" s="65"/>
      <c r="Y16" s="65"/>
      <c r="Z16" s="133">
        <v>0</v>
      </c>
      <c r="AA16" s="64">
        <v>0</v>
      </c>
      <c r="AB16" s="64">
        <v>0</v>
      </c>
      <c r="AC16" s="145">
        <v>0</v>
      </c>
      <c r="AD16" s="11">
        <f aca="true" t="shared" si="4" ref="AD16:AD21">Z16+AA16+AB16+AC16</f>
        <v>0</v>
      </c>
      <c r="AE16" s="64">
        <v>0</v>
      </c>
      <c r="AF16" s="65">
        <f aca="true" t="shared" si="5" ref="AF16:AF21">AD16-AE16</f>
        <v>0</v>
      </c>
      <c r="AG16" s="65"/>
      <c r="AH16" s="65"/>
      <c r="AI16" s="12">
        <f aca="true" t="shared" si="6" ref="AI16:AI21">L16+U16+AD16</f>
        <v>0</v>
      </c>
      <c r="AJ16" s="13">
        <f aca="true" t="shared" si="7" ref="AJ16:AJ21">M16+V16+AE16</f>
        <v>0</v>
      </c>
      <c r="AK16" s="14">
        <f aca="true" t="shared" si="8" ref="AK16:AK21">AI16-AJ16</f>
        <v>0</v>
      </c>
      <c r="AL16" s="194"/>
      <c r="AM16" s="108"/>
      <c r="AN16" s="109"/>
      <c r="AO16" s="110"/>
      <c r="AP16" t="str">
        <f aca="true" t="shared" si="9" ref="AP16:AU21">+F16</f>
        <v>NR</v>
      </c>
      <c r="AQ16" t="str">
        <f t="shared" si="9"/>
        <v>Ninguna</v>
      </c>
      <c r="AR16" s="340">
        <f t="shared" si="9"/>
        <v>0</v>
      </c>
      <c r="AS16" s="340">
        <f t="shared" si="9"/>
        <v>0</v>
      </c>
      <c r="AT16" s="340">
        <f t="shared" si="9"/>
        <v>0</v>
      </c>
      <c r="AU16" s="340">
        <f t="shared" si="9"/>
        <v>0</v>
      </c>
      <c r="AV16" s="340">
        <f aca="true" t="shared" si="10" ref="AV16:AY21">+Q16</f>
        <v>0</v>
      </c>
      <c r="AW16" s="340">
        <f t="shared" si="10"/>
        <v>0</v>
      </c>
      <c r="AX16" s="340">
        <f t="shared" si="10"/>
        <v>0</v>
      </c>
      <c r="AY16" s="340">
        <f t="shared" si="10"/>
        <v>0</v>
      </c>
      <c r="AZ16" s="340">
        <f aca="true" t="shared" si="11" ref="AZ16:BC21">+Z16</f>
        <v>0</v>
      </c>
      <c r="BA16" s="340">
        <f t="shared" si="11"/>
        <v>0</v>
      </c>
      <c r="BB16" s="340">
        <f t="shared" si="11"/>
        <v>0</v>
      </c>
      <c r="BC16" s="340">
        <f t="shared" si="11"/>
        <v>0</v>
      </c>
      <c r="BD16" s="340">
        <f aca="true" t="shared" si="12" ref="BD16:BD21">SUM(AR16:BC16)</f>
        <v>0</v>
      </c>
      <c r="BE16" s="340">
        <f aca="true" t="shared" si="13" ref="BE16:BE21">+BD16-AK16</f>
        <v>0</v>
      </c>
    </row>
    <row r="17" spans="2:57" ht="45.75" customHeight="1">
      <c r="B17" s="532"/>
      <c r="C17" s="535"/>
      <c r="D17" s="52">
        <v>2</v>
      </c>
      <c r="E17" s="241" t="s">
        <v>114</v>
      </c>
      <c r="F17" s="225" t="s">
        <v>42</v>
      </c>
      <c r="G17" s="131" t="s">
        <v>43</v>
      </c>
      <c r="H17" s="134">
        <v>0</v>
      </c>
      <c r="I17" s="16">
        <v>0</v>
      </c>
      <c r="J17" s="16">
        <v>0</v>
      </c>
      <c r="K17" s="17">
        <v>0</v>
      </c>
      <c r="L17" s="18">
        <f t="shared" si="0"/>
        <v>0</v>
      </c>
      <c r="M17" s="16"/>
      <c r="N17" s="10">
        <f t="shared" si="1"/>
        <v>0</v>
      </c>
      <c r="O17" s="10"/>
      <c r="P17" s="17"/>
      <c r="Q17" s="134">
        <v>0</v>
      </c>
      <c r="R17" s="16">
        <v>0</v>
      </c>
      <c r="S17" s="16">
        <v>0</v>
      </c>
      <c r="T17" s="17">
        <v>0</v>
      </c>
      <c r="U17" s="18">
        <f t="shared" si="2"/>
        <v>0</v>
      </c>
      <c r="V17" s="16">
        <v>0</v>
      </c>
      <c r="W17" s="10">
        <f t="shared" si="3"/>
        <v>0</v>
      </c>
      <c r="X17" s="10"/>
      <c r="Y17" s="17"/>
      <c r="Z17" s="134">
        <v>0</v>
      </c>
      <c r="AA17" s="16">
        <v>0</v>
      </c>
      <c r="AB17" s="16">
        <v>0</v>
      </c>
      <c r="AC17" s="146">
        <v>0</v>
      </c>
      <c r="AD17" s="18">
        <f t="shared" si="4"/>
        <v>0</v>
      </c>
      <c r="AE17" s="16">
        <v>0</v>
      </c>
      <c r="AF17" s="10">
        <f t="shared" si="5"/>
        <v>0</v>
      </c>
      <c r="AG17" s="10"/>
      <c r="AH17" s="17"/>
      <c r="AI17" s="19">
        <f t="shared" si="6"/>
        <v>0</v>
      </c>
      <c r="AJ17" s="20">
        <f t="shared" si="7"/>
        <v>0</v>
      </c>
      <c r="AK17" s="21">
        <f t="shared" si="8"/>
        <v>0</v>
      </c>
      <c r="AL17" s="195"/>
      <c r="AM17" s="111"/>
      <c r="AN17" s="112"/>
      <c r="AO17" s="113"/>
      <c r="AP17" t="str">
        <f t="shared" si="9"/>
        <v>NR</v>
      </c>
      <c r="AQ17" t="str">
        <f t="shared" si="9"/>
        <v>Ninguna</v>
      </c>
      <c r="AR17" s="340">
        <f t="shared" si="9"/>
        <v>0</v>
      </c>
      <c r="AS17" s="340">
        <f t="shared" si="9"/>
        <v>0</v>
      </c>
      <c r="AT17" s="340">
        <f t="shared" si="9"/>
        <v>0</v>
      </c>
      <c r="AU17" s="340">
        <f t="shared" si="9"/>
        <v>0</v>
      </c>
      <c r="AV17" s="340">
        <f t="shared" si="10"/>
        <v>0</v>
      </c>
      <c r="AW17" s="340">
        <f t="shared" si="10"/>
        <v>0</v>
      </c>
      <c r="AX17" s="340">
        <f t="shared" si="10"/>
        <v>0</v>
      </c>
      <c r="AY17" s="340">
        <f t="shared" si="10"/>
        <v>0</v>
      </c>
      <c r="AZ17" s="340">
        <f t="shared" si="11"/>
        <v>0</v>
      </c>
      <c r="BA17" s="340">
        <f t="shared" si="11"/>
        <v>0</v>
      </c>
      <c r="BB17" s="340">
        <f t="shared" si="11"/>
        <v>0</v>
      </c>
      <c r="BC17" s="340">
        <f t="shared" si="11"/>
        <v>0</v>
      </c>
      <c r="BD17" s="340">
        <f t="shared" si="12"/>
        <v>0</v>
      </c>
      <c r="BE17" s="340">
        <f t="shared" si="13"/>
        <v>0</v>
      </c>
    </row>
    <row r="18" spans="2:57" ht="50.25" customHeight="1">
      <c r="B18" s="533"/>
      <c r="C18" s="536"/>
      <c r="D18" s="53">
        <v>3</v>
      </c>
      <c r="E18" s="242" t="s">
        <v>115</v>
      </c>
      <c r="F18" s="226" t="s">
        <v>42</v>
      </c>
      <c r="G18" s="132" t="s">
        <v>43</v>
      </c>
      <c r="H18" s="135">
        <v>0</v>
      </c>
      <c r="I18" s="54">
        <v>0</v>
      </c>
      <c r="J18" s="54">
        <v>0</v>
      </c>
      <c r="K18" s="55">
        <v>0</v>
      </c>
      <c r="L18" s="69">
        <f t="shared" si="0"/>
        <v>0</v>
      </c>
      <c r="M18" s="54"/>
      <c r="N18" s="56">
        <f t="shared" si="1"/>
        <v>0</v>
      </c>
      <c r="O18" s="56"/>
      <c r="P18" s="55"/>
      <c r="Q18" s="135">
        <v>0</v>
      </c>
      <c r="R18" s="54">
        <v>0</v>
      </c>
      <c r="S18" s="54">
        <v>0</v>
      </c>
      <c r="T18" s="55">
        <v>0</v>
      </c>
      <c r="U18" s="69">
        <f t="shared" si="2"/>
        <v>0</v>
      </c>
      <c r="V18" s="54">
        <v>0</v>
      </c>
      <c r="W18" s="56">
        <f t="shared" si="3"/>
        <v>0</v>
      </c>
      <c r="X18" s="56"/>
      <c r="Y18" s="55"/>
      <c r="Z18" s="135">
        <v>0</v>
      </c>
      <c r="AA18" s="54">
        <v>0</v>
      </c>
      <c r="AB18" s="54">
        <v>0</v>
      </c>
      <c r="AC18" s="147">
        <v>0</v>
      </c>
      <c r="AD18" s="69">
        <f t="shared" si="4"/>
        <v>0</v>
      </c>
      <c r="AE18" s="54">
        <v>0</v>
      </c>
      <c r="AF18" s="56">
        <f t="shared" si="5"/>
        <v>0</v>
      </c>
      <c r="AG18" s="56"/>
      <c r="AH18" s="55"/>
      <c r="AI18" s="57">
        <f t="shared" si="6"/>
        <v>0</v>
      </c>
      <c r="AJ18" s="58">
        <f t="shared" si="7"/>
        <v>0</v>
      </c>
      <c r="AK18" s="59">
        <f t="shared" si="8"/>
        <v>0</v>
      </c>
      <c r="AL18" s="196"/>
      <c r="AM18" s="199"/>
      <c r="AN18" s="200"/>
      <c r="AO18" s="201"/>
      <c r="AP18" t="str">
        <f t="shared" si="9"/>
        <v>NR</v>
      </c>
      <c r="AQ18" t="str">
        <f t="shared" si="9"/>
        <v>Ninguna</v>
      </c>
      <c r="AR18" s="340">
        <f t="shared" si="9"/>
        <v>0</v>
      </c>
      <c r="AS18" s="340">
        <f t="shared" si="9"/>
        <v>0</v>
      </c>
      <c r="AT18" s="340">
        <f t="shared" si="9"/>
        <v>0</v>
      </c>
      <c r="AU18" s="340">
        <f t="shared" si="9"/>
        <v>0</v>
      </c>
      <c r="AV18" s="340">
        <f t="shared" si="10"/>
        <v>0</v>
      </c>
      <c r="AW18" s="340">
        <f t="shared" si="10"/>
        <v>0</v>
      </c>
      <c r="AX18" s="340">
        <f t="shared" si="10"/>
        <v>0</v>
      </c>
      <c r="AY18" s="340">
        <f t="shared" si="10"/>
        <v>0</v>
      </c>
      <c r="AZ18" s="340">
        <f t="shared" si="11"/>
        <v>0</v>
      </c>
      <c r="BA18" s="340">
        <f t="shared" si="11"/>
        <v>0</v>
      </c>
      <c r="BB18" s="340">
        <f t="shared" si="11"/>
        <v>0</v>
      </c>
      <c r="BC18" s="340">
        <f t="shared" si="11"/>
        <v>0</v>
      </c>
      <c r="BD18" s="340">
        <f t="shared" si="12"/>
        <v>0</v>
      </c>
      <c r="BE18" s="340">
        <f t="shared" si="13"/>
        <v>0</v>
      </c>
    </row>
    <row r="19" spans="2:57" ht="50.25" customHeight="1">
      <c r="B19" s="529">
        <v>2</v>
      </c>
      <c r="C19" s="537" t="s">
        <v>120</v>
      </c>
      <c r="D19" s="243">
        <v>1</v>
      </c>
      <c r="E19" s="244" t="s">
        <v>116</v>
      </c>
      <c r="F19" s="238" t="s">
        <v>42</v>
      </c>
      <c r="G19" s="220" t="s">
        <v>43</v>
      </c>
      <c r="H19" s="138">
        <v>0</v>
      </c>
      <c r="I19" s="123">
        <v>0</v>
      </c>
      <c r="J19" s="123">
        <v>0</v>
      </c>
      <c r="K19" s="124">
        <v>0</v>
      </c>
      <c r="L19" s="160">
        <f t="shared" si="0"/>
        <v>0</v>
      </c>
      <c r="M19" s="123">
        <v>0</v>
      </c>
      <c r="N19" s="124">
        <f t="shared" si="1"/>
        <v>0</v>
      </c>
      <c r="O19" s="124"/>
      <c r="P19" s="124"/>
      <c r="Q19" s="138">
        <v>0</v>
      </c>
      <c r="R19" s="123">
        <v>0</v>
      </c>
      <c r="S19" s="123">
        <v>0</v>
      </c>
      <c r="T19" s="124">
        <v>0</v>
      </c>
      <c r="U19" s="160">
        <f t="shared" si="2"/>
        <v>0</v>
      </c>
      <c r="V19" s="123">
        <v>0</v>
      </c>
      <c r="W19" s="124">
        <f t="shared" si="3"/>
        <v>0</v>
      </c>
      <c r="X19" s="124"/>
      <c r="Y19" s="124"/>
      <c r="Z19" s="138">
        <v>0</v>
      </c>
      <c r="AA19" s="123">
        <v>0</v>
      </c>
      <c r="AB19" s="123">
        <v>0</v>
      </c>
      <c r="AC19" s="230">
        <v>0</v>
      </c>
      <c r="AD19" s="160">
        <f t="shared" si="4"/>
        <v>0</v>
      </c>
      <c r="AE19" s="123">
        <v>0</v>
      </c>
      <c r="AF19" s="124">
        <f t="shared" si="5"/>
        <v>0</v>
      </c>
      <c r="AG19" s="124"/>
      <c r="AH19" s="124"/>
      <c r="AI19" s="90">
        <f t="shared" si="6"/>
        <v>0</v>
      </c>
      <c r="AJ19" s="231">
        <f t="shared" si="7"/>
        <v>0</v>
      </c>
      <c r="AK19" s="232">
        <f t="shared" si="8"/>
        <v>0</v>
      </c>
      <c r="AL19" s="233"/>
      <c r="AM19" s="234"/>
      <c r="AN19" s="235"/>
      <c r="AO19" s="119"/>
      <c r="AP19" t="str">
        <f t="shared" si="9"/>
        <v>NR</v>
      </c>
      <c r="AQ19" t="str">
        <f t="shared" si="9"/>
        <v>Ninguna</v>
      </c>
      <c r="AR19" s="340">
        <f t="shared" si="9"/>
        <v>0</v>
      </c>
      <c r="AS19" s="340">
        <f t="shared" si="9"/>
        <v>0</v>
      </c>
      <c r="AT19" s="340">
        <f t="shared" si="9"/>
        <v>0</v>
      </c>
      <c r="AU19" s="340">
        <f t="shared" si="9"/>
        <v>0</v>
      </c>
      <c r="AV19" s="340">
        <f t="shared" si="10"/>
        <v>0</v>
      </c>
      <c r="AW19" s="340">
        <f t="shared" si="10"/>
        <v>0</v>
      </c>
      <c r="AX19" s="340">
        <f t="shared" si="10"/>
        <v>0</v>
      </c>
      <c r="AY19" s="340">
        <f t="shared" si="10"/>
        <v>0</v>
      </c>
      <c r="AZ19" s="340">
        <f t="shared" si="11"/>
        <v>0</v>
      </c>
      <c r="BA19" s="340">
        <f t="shared" si="11"/>
        <v>0</v>
      </c>
      <c r="BB19" s="340">
        <f t="shared" si="11"/>
        <v>0</v>
      </c>
      <c r="BC19" s="340">
        <f t="shared" si="11"/>
        <v>0</v>
      </c>
      <c r="BD19" s="340">
        <f t="shared" si="12"/>
        <v>0</v>
      </c>
      <c r="BE19" s="340">
        <f t="shared" si="13"/>
        <v>0</v>
      </c>
    </row>
    <row r="20" spans="2:57" ht="39.75" customHeight="1">
      <c r="B20" s="532"/>
      <c r="C20" s="535"/>
      <c r="D20" s="245">
        <v>2</v>
      </c>
      <c r="E20" s="241" t="s">
        <v>117</v>
      </c>
      <c r="F20" s="225">
        <v>3311</v>
      </c>
      <c r="G20" s="171" t="s">
        <v>155</v>
      </c>
      <c r="H20" s="134">
        <v>0</v>
      </c>
      <c r="I20" s="16">
        <v>0</v>
      </c>
      <c r="J20" s="16">
        <v>0</v>
      </c>
      <c r="K20" s="17">
        <v>0</v>
      </c>
      <c r="L20" s="18">
        <f t="shared" si="0"/>
        <v>0</v>
      </c>
      <c r="M20" s="16">
        <v>0</v>
      </c>
      <c r="N20" s="10">
        <f t="shared" si="1"/>
        <v>0</v>
      </c>
      <c r="O20" s="10"/>
      <c r="P20" s="17"/>
      <c r="Q20" s="134">
        <v>0</v>
      </c>
      <c r="R20" s="16">
        <v>0</v>
      </c>
      <c r="S20" s="16">
        <v>0</v>
      </c>
      <c r="T20" s="17">
        <v>57000</v>
      </c>
      <c r="U20" s="18">
        <f t="shared" si="2"/>
        <v>57000</v>
      </c>
      <c r="V20" s="16">
        <v>0</v>
      </c>
      <c r="W20" s="10">
        <f t="shared" si="3"/>
        <v>57000</v>
      </c>
      <c r="X20" s="10"/>
      <c r="Y20" s="17"/>
      <c r="Z20" s="134">
        <v>0</v>
      </c>
      <c r="AA20" s="16">
        <v>0</v>
      </c>
      <c r="AB20" s="16">
        <v>0</v>
      </c>
      <c r="AC20" s="146">
        <v>0</v>
      </c>
      <c r="AD20" s="18">
        <f t="shared" si="4"/>
        <v>0</v>
      </c>
      <c r="AE20" s="16">
        <v>0</v>
      </c>
      <c r="AF20" s="10">
        <f t="shared" si="5"/>
        <v>0</v>
      </c>
      <c r="AG20" s="10"/>
      <c r="AH20" s="17"/>
      <c r="AI20" s="19">
        <f t="shared" si="6"/>
        <v>57000</v>
      </c>
      <c r="AJ20" s="20">
        <f t="shared" si="7"/>
        <v>0</v>
      </c>
      <c r="AK20" s="21">
        <f t="shared" si="8"/>
        <v>57000</v>
      </c>
      <c r="AL20" s="104"/>
      <c r="AM20" s="111"/>
      <c r="AN20" s="112"/>
      <c r="AO20" s="113"/>
      <c r="AP20">
        <f t="shared" si="9"/>
        <v>3311</v>
      </c>
      <c r="AQ20" t="str">
        <f t="shared" si="9"/>
        <v>Servicios legales, de contabilidad, auditoria y relacionados</v>
      </c>
      <c r="AR20" s="340">
        <f t="shared" si="9"/>
        <v>0</v>
      </c>
      <c r="AS20" s="340">
        <f t="shared" si="9"/>
        <v>0</v>
      </c>
      <c r="AT20" s="340">
        <f t="shared" si="9"/>
        <v>0</v>
      </c>
      <c r="AU20" s="340">
        <f t="shared" si="9"/>
        <v>0</v>
      </c>
      <c r="AV20" s="340">
        <f t="shared" si="10"/>
        <v>0</v>
      </c>
      <c r="AW20" s="340">
        <f t="shared" si="10"/>
        <v>0</v>
      </c>
      <c r="AX20" s="340">
        <f t="shared" si="10"/>
        <v>0</v>
      </c>
      <c r="AY20" s="340">
        <f t="shared" si="10"/>
        <v>57000</v>
      </c>
      <c r="AZ20" s="340">
        <f t="shared" si="11"/>
        <v>0</v>
      </c>
      <c r="BA20" s="340">
        <f t="shared" si="11"/>
        <v>0</v>
      </c>
      <c r="BB20" s="340">
        <f t="shared" si="11"/>
        <v>0</v>
      </c>
      <c r="BC20" s="340">
        <f t="shared" si="11"/>
        <v>0</v>
      </c>
      <c r="BD20" s="340">
        <f t="shared" si="12"/>
        <v>57000</v>
      </c>
      <c r="BE20" s="340">
        <f t="shared" si="13"/>
        <v>0</v>
      </c>
    </row>
    <row r="21" spans="2:57" ht="50.25" customHeight="1">
      <c r="B21" s="533"/>
      <c r="C21" s="536"/>
      <c r="D21" s="246">
        <v>3</v>
      </c>
      <c r="E21" s="247" t="s">
        <v>118</v>
      </c>
      <c r="F21" s="239" t="s">
        <v>42</v>
      </c>
      <c r="G21" s="237" t="s">
        <v>43</v>
      </c>
      <c r="H21" s="135">
        <v>0</v>
      </c>
      <c r="I21" s="54">
        <v>0</v>
      </c>
      <c r="J21" s="54">
        <v>0</v>
      </c>
      <c r="K21" s="55">
        <v>0</v>
      </c>
      <c r="L21" s="69">
        <f t="shared" si="0"/>
        <v>0</v>
      </c>
      <c r="M21" s="54">
        <v>0</v>
      </c>
      <c r="N21" s="56">
        <f t="shared" si="1"/>
        <v>0</v>
      </c>
      <c r="O21" s="56"/>
      <c r="P21" s="55"/>
      <c r="Q21" s="135">
        <v>0</v>
      </c>
      <c r="R21" s="54">
        <v>0</v>
      </c>
      <c r="S21" s="54">
        <v>0</v>
      </c>
      <c r="T21" s="55">
        <v>0</v>
      </c>
      <c r="U21" s="69">
        <f t="shared" si="2"/>
        <v>0</v>
      </c>
      <c r="V21" s="54">
        <v>0</v>
      </c>
      <c r="W21" s="56">
        <f t="shared" si="3"/>
        <v>0</v>
      </c>
      <c r="X21" s="56"/>
      <c r="Y21" s="55"/>
      <c r="Z21" s="135">
        <v>0</v>
      </c>
      <c r="AA21" s="54">
        <v>0</v>
      </c>
      <c r="AB21" s="54">
        <v>0</v>
      </c>
      <c r="AC21" s="147">
        <v>0</v>
      </c>
      <c r="AD21" s="69">
        <f t="shared" si="4"/>
        <v>0</v>
      </c>
      <c r="AE21" s="54">
        <v>0</v>
      </c>
      <c r="AF21" s="56">
        <f t="shared" si="5"/>
        <v>0</v>
      </c>
      <c r="AG21" s="56"/>
      <c r="AH21" s="55"/>
      <c r="AI21" s="57">
        <f t="shared" si="6"/>
        <v>0</v>
      </c>
      <c r="AJ21" s="58">
        <f t="shared" si="7"/>
        <v>0</v>
      </c>
      <c r="AK21" s="59">
        <f t="shared" si="8"/>
        <v>0</v>
      </c>
      <c r="AL21" s="222"/>
      <c r="AM21" s="199"/>
      <c r="AN21" s="200"/>
      <c r="AO21" s="115"/>
      <c r="AP21" t="str">
        <f t="shared" si="9"/>
        <v>NR</v>
      </c>
      <c r="AQ21" t="str">
        <f t="shared" si="9"/>
        <v>Ninguna</v>
      </c>
      <c r="AR21" s="340">
        <f t="shared" si="9"/>
        <v>0</v>
      </c>
      <c r="AS21" s="340">
        <f t="shared" si="9"/>
        <v>0</v>
      </c>
      <c r="AT21" s="340">
        <f t="shared" si="9"/>
        <v>0</v>
      </c>
      <c r="AU21" s="340">
        <f t="shared" si="9"/>
        <v>0</v>
      </c>
      <c r="AV21" s="340">
        <f t="shared" si="10"/>
        <v>0</v>
      </c>
      <c r="AW21" s="340">
        <f t="shared" si="10"/>
        <v>0</v>
      </c>
      <c r="AX21" s="340">
        <f t="shared" si="10"/>
        <v>0</v>
      </c>
      <c r="AY21" s="340">
        <f t="shared" si="10"/>
        <v>0</v>
      </c>
      <c r="AZ21" s="340">
        <f t="shared" si="11"/>
        <v>0</v>
      </c>
      <c r="BA21" s="340">
        <f t="shared" si="11"/>
        <v>0</v>
      </c>
      <c r="BB21" s="340">
        <f t="shared" si="11"/>
        <v>0</v>
      </c>
      <c r="BC21" s="340">
        <f t="shared" si="11"/>
        <v>0</v>
      </c>
      <c r="BD21" s="340">
        <f t="shared" si="12"/>
        <v>0</v>
      </c>
      <c r="BE21" s="340">
        <f t="shared" si="13"/>
        <v>0</v>
      </c>
    </row>
    <row r="22" spans="2:41" ht="50.25" customHeight="1" thickBot="1">
      <c r="B22" s="525" t="s">
        <v>44</v>
      </c>
      <c r="C22" s="526"/>
      <c r="D22" s="526"/>
      <c r="E22" s="526"/>
      <c r="F22" s="526"/>
      <c r="G22" s="526"/>
      <c r="H22" s="216">
        <f aca="true" t="shared" si="14" ref="H22:N22">SUM(H16:H21)</f>
        <v>0</v>
      </c>
      <c r="I22" s="216">
        <f t="shared" si="14"/>
        <v>0</v>
      </c>
      <c r="J22" s="216">
        <f t="shared" si="14"/>
        <v>0</v>
      </c>
      <c r="K22" s="85">
        <f t="shared" si="14"/>
        <v>0</v>
      </c>
      <c r="L22" s="223">
        <f t="shared" si="14"/>
        <v>0</v>
      </c>
      <c r="M22" s="216">
        <f t="shared" si="14"/>
        <v>0</v>
      </c>
      <c r="N22" s="202">
        <f t="shared" si="14"/>
        <v>0</v>
      </c>
      <c r="O22" s="183"/>
      <c r="P22" s="85"/>
      <c r="Q22" s="203">
        <f aca="true" t="shared" si="15" ref="Q22:W22">SUM(Q16:Q21)</f>
        <v>0</v>
      </c>
      <c r="R22" s="216">
        <f t="shared" si="15"/>
        <v>0</v>
      </c>
      <c r="S22" s="216">
        <f t="shared" si="15"/>
        <v>0</v>
      </c>
      <c r="T22" s="85">
        <f t="shared" si="15"/>
        <v>57000</v>
      </c>
      <c r="U22" s="223">
        <f t="shared" si="15"/>
        <v>57000</v>
      </c>
      <c r="V22" s="189">
        <f t="shared" si="15"/>
        <v>0</v>
      </c>
      <c r="W22" s="227">
        <f t="shared" si="15"/>
        <v>57000</v>
      </c>
      <c r="X22" s="183"/>
      <c r="Y22" s="228"/>
      <c r="Z22" s="203">
        <f aca="true" t="shared" si="16" ref="Z22:AF22">SUM(Z16:Z21)</f>
        <v>0</v>
      </c>
      <c r="AA22" s="216">
        <f t="shared" si="16"/>
        <v>0</v>
      </c>
      <c r="AB22" s="216">
        <f t="shared" si="16"/>
        <v>0</v>
      </c>
      <c r="AC22" s="229">
        <f t="shared" si="16"/>
        <v>0</v>
      </c>
      <c r="AD22" s="189">
        <f t="shared" si="16"/>
        <v>0</v>
      </c>
      <c r="AE22" s="189">
        <f t="shared" si="16"/>
        <v>0</v>
      </c>
      <c r="AF22" s="180">
        <f t="shared" si="16"/>
        <v>0</v>
      </c>
      <c r="AG22" s="183"/>
      <c r="AH22" s="85"/>
      <c r="AI22" s="204">
        <f>SUM(AI16:AI21)</f>
        <v>57000</v>
      </c>
      <c r="AJ22" s="221">
        <f>SUM(AJ16:AJ21)</f>
        <v>0</v>
      </c>
      <c r="AK22" s="86">
        <f>SUM(AK16:AK21)</f>
        <v>57000</v>
      </c>
      <c r="AL22" s="22"/>
      <c r="AM22" s="181"/>
      <c r="AN22" s="184"/>
      <c r="AO22" s="185"/>
    </row>
    <row r="23" ht="15.75" thickTop="1"/>
    <row r="24" spans="2:6" ht="24" customHeight="1">
      <c r="B24" s="512" t="s">
        <v>45</v>
      </c>
      <c r="C24" s="512"/>
      <c r="D24" s="512"/>
      <c r="E24" s="512"/>
      <c r="F24" s="205"/>
    </row>
    <row r="25" spans="5:11" s="23" customFormat="1" ht="15.75" customHeight="1">
      <c r="E25" s="24"/>
      <c r="F25" s="24"/>
      <c r="K25" s="25"/>
    </row>
    <row r="26" s="23" customFormat="1" ht="15"/>
    <row r="27" s="23" customFormat="1" ht="15"/>
    <row r="28" s="23" customFormat="1" ht="15"/>
    <row r="29" s="23" customFormat="1" ht="15"/>
    <row r="30" s="23" customFormat="1" ht="15"/>
    <row r="31" s="23" customFormat="1" ht="15"/>
    <row r="32" s="23" customFormat="1" ht="15"/>
    <row r="33" s="23" customFormat="1" ht="15"/>
    <row r="34" s="23" customFormat="1" ht="15"/>
    <row r="35" s="23" customFormat="1" ht="15"/>
    <row r="36" s="23" customFormat="1" ht="15"/>
  </sheetData>
  <sheetProtection/>
  <mergeCells count="64">
    <mergeCell ref="AH14:AH15"/>
    <mergeCell ref="AI14:AI15"/>
    <mergeCell ref="X14:X15"/>
    <mergeCell ref="Z14:Z15"/>
    <mergeCell ref="Y14:Y15"/>
    <mergeCell ref="AB14:AB15"/>
    <mergeCell ref="AC14:AC15"/>
    <mergeCell ref="B24:E24"/>
    <mergeCell ref="AJ14:AJ15"/>
    <mergeCell ref="AK14:AK15"/>
    <mergeCell ref="AM14:AM15"/>
    <mergeCell ref="B16:B18"/>
    <mergeCell ref="C16:C18"/>
    <mergeCell ref="B19:B21"/>
    <mergeCell ref="C19:C21"/>
    <mergeCell ref="AD14:AD15"/>
    <mergeCell ref="AA14:AA15"/>
    <mergeCell ref="B22:G22"/>
    <mergeCell ref="AI13:AK13"/>
    <mergeCell ref="N14:N15"/>
    <mergeCell ref="O14:O15"/>
    <mergeCell ref="P14:P15"/>
    <mergeCell ref="Q14:Q15"/>
    <mergeCell ref="W14:W15"/>
    <mergeCell ref="K14:K15"/>
    <mergeCell ref="L14:L15"/>
    <mergeCell ref="M14:M15"/>
    <mergeCell ref="AD13:AH13"/>
    <mergeCell ref="R14:R15"/>
    <mergeCell ref="S14:S15"/>
    <mergeCell ref="T14:T15"/>
    <mergeCell ref="U14:U15"/>
    <mergeCell ref="V14:V15"/>
    <mergeCell ref="U13:Y13"/>
    <mergeCell ref="AE14:AE15"/>
    <mergeCell ref="AF14:AF15"/>
    <mergeCell ref="AG14:AG15"/>
    <mergeCell ref="B13:C15"/>
    <mergeCell ref="D13:E15"/>
    <mergeCell ref="F13:G13"/>
    <mergeCell ref="L13:P13"/>
    <mergeCell ref="AM13:AO13"/>
    <mergeCell ref="F14:F15"/>
    <mergeCell ref="G14:G15"/>
    <mergeCell ref="H14:H15"/>
    <mergeCell ref="I14:I15"/>
    <mergeCell ref="J14:J15"/>
    <mergeCell ref="B10:H11"/>
    <mergeCell ref="I10:K11"/>
    <mergeCell ref="L10:M11"/>
    <mergeCell ref="N10:Q11"/>
    <mergeCell ref="R10:T10"/>
    <mergeCell ref="U10:Y10"/>
    <mergeCell ref="R11:T11"/>
    <mergeCell ref="U11:Y11"/>
    <mergeCell ref="B2:F5"/>
    <mergeCell ref="G2:T5"/>
    <mergeCell ref="B6:Y6"/>
    <mergeCell ref="B8:H9"/>
    <mergeCell ref="I8:K9"/>
    <mergeCell ref="L8:M9"/>
    <mergeCell ref="N8:Q9"/>
    <mergeCell ref="R8:T9"/>
    <mergeCell ref="U8:Y9"/>
  </mergeCells>
  <printOptions/>
  <pageMargins left="0.7086614173228347" right="0.7086614173228347" top="0.7480314960629921" bottom="0.7480314960629921" header="0.31496062992125984" footer="0.31496062992125984"/>
  <pageSetup fitToHeight="2" fitToWidth="2" horizontalDpi="600" verticalDpi="600" orientation="landscape" scale="3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BE32"/>
  <sheetViews>
    <sheetView zoomScale="84" zoomScaleNormal="84" zoomScalePageLayoutView="0" workbookViewId="0" topLeftCell="AN20">
      <selection activeCell="AP16" sqref="AP16:BE28"/>
    </sheetView>
  </sheetViews>
  <sheetFormatPr defaultColWidth="11.421875" defaultRowHeight="15"/>
  <cols>
    <col min="1" max="1" width="4.28125" style="0" customWidth="1"/>
    <col min="2" max="2" width="7.00390625" style="0" customWidth="1"/>
    <col min="3" max="3" width="22.8515625" style="0" customWidth="1"/>
    <col min="4" max="4" width="6.140625" style="0" customWidth="1"/>
    <col min="5" max="5" width="47.00390625" style="0" customWidth="1"/>
    <col min="6" max="6" width="9.421875" style="0" customWidth="1"/>
    <col min="7" max="7" width="28.140625" style="0" customWidth="1"/>
    <col min="8" max="8" width="15.140625" style="0" customWidth="1"/>
    <col min="9" max="9" width="14.8515625" style="0" customWidth="1"/>
    <col min="10" max="10" width="13.7109375" style="0" customWidth="1"/>
    <col min="11" max="12" width="13.57421875" style="0" customWidth="1"/>
    <col min="13" max="13" width="12.57421875" style="0" customWidth="1"/>
    <col min="14" max="14" width="16.8515625" style="0" customWidth="1"/>
    <col min="15" max="15" width="18.57421875" style="0" customWidth="1"/>
    <col min="16" max="16" width="15.7109375" style="0" customWidth="1"/>
    <col min="17" max="17" width="14.140625" style="0" customWidth="1"/>
    <col min="18" max="18" width="15.7109375" style="0" customWidth="1"/>
    <col min="19" max="19" width="13.8515625" style="0" customWidth="1"/>
    <col min="20" max="20" width="14.7109375" style="0" customWidth="1"/>
    <col min="21" max="21" width="13.28125" style="0" customWidth="1"/>
    <col min="22" max="24" width="14.00390625" style="0" customWidth="1"/>
    <col min="25" max="25" width="15.57421875" style="0" customWidth="1"/>
    <col min="26" max="26" width="14.8515625" style="0" customWidth="1"/>
    <col min="27" max="27" width="17.28125" style="0" customWidth="1"/>
    <col min="28" max="29" width="14.7109375" style="0" customWidth="1"/>
    <col min="30" max="30" width="15.57421875" style="0" customWidth="1"/>
    <col min="31" max="33" width="15.421875" style="0" customWidth="1"/>
    <col min="34" max="34" width="15.7109375" style="0" customWidth="1"/>
    <col min="35" max="37" width="16.7109375" style="0" customWidth="1"/>
    <col min="38" max="38" width="23.421875" style="0" customWidth="1"/>
    <col min="39" max="39" width="16.7109375" style="0" customWidth="1"/>
    <col min="40" max="40" width="17.8515625" style="0" customWidth="1"/>
    <col min="41" max="41" width="21.140625" style="0" customWidth="1"/>
    <col min="160" max="160" width="9.140625" style="0" customWidth="1"/>
    <col min="161" max="161" width="18.00390625" style="0" customWidth="1"/>
    <col min="162" max="162" width="8.57421875" style="0" customWidth="1"/>
    <col min="165" max="165" width="33.57421875" style="0" customWidth="1"/>
    <col min="166" max="166" width="18.8515625" style="0" customWidth="1"/>
    <col min="167" max="167" width="17.57421875" style="0" customWidth="1"/>
    <col min="172" max="174" width="14.8515625" style="0" customWidth="1"/>
    <col min="182" max="184" width="14.8515625" style="0" customWidth="1"/>
    <col min="192" max="194" width="14.8515625" style="0" customWidth="1"/>
    <col min="202" max="204" width="14.8515625" style="0" customWidth="1"/>
    <col min="212" max="214" width="14.8515625" style="0" customWidth="1"/>
    <col min="222" max="224" width="14.8515625" style="0" customWidth="1"/>
    <col min="232" max="234" width="14.8515625" style="0" customWidth="1"/>
    <col min="242" max="244" width="14.8515625" style="0" customWidth="1"/>
    <col min="252" max="254" width="14.8515625" style="0" customWidth="1"/>
  </cols>
  <sheetData>
    <row r="1" spans="5:6" ht="15">
      <c r="E1" s="39"/>
      <c r="F1" s="39"/>
    </row>
    <row r="2" spans="2:28" ht="15" customHeight="1">
      <c r="B2" s="487"/>
      <c r="C2" s="488"/>
      <c r="D2" s="488"/>
      <c r="E2" s="488"/>
      <c r="F2" s="489"/>
      <c r="G2" s="472" t="s">
        <v>0</v>
      </c>
      <c r="H2" s="473"/>
      <c r="I2" s="473"/>
      <c r="J2" s="473"/>
      <c r="K2" s="473"/>
      <c r="L2" s="473"/>
      <c r="M2" s="473"/>
      <c r="N2" s="473"/>
      <c r="O2" s="473"/>
      <c r="P2" s="473"/>
      <c r="Q2" s="473"/>
      <c r="R2" s="473"/>
      <c r="S2" s="473"/>
      <c r="T2" s="474"/>
      <c r="U2" s="40" t="s">
        <v>71</v>
      </c>
      <c r="V2" s="41"/>
      <c r="W2" s="41"/>
      <c r="X2" s="41"/>
      <c r="Y2" s="42"/>
      <c r="Z2" s="30"/>
      <c r="AA2" s="30"/>
      <c r="AB2" s="30"/>
    </row>
    <row r="3" spans="2:28" ht="18" customHeight="1">
      <c r="B3" s="490"/>
      <c r="C3" s="491"/>
      <c r="D3" s="491"/>
      <c r="E3" s="491"/>
      <c r="F3" s="492"/>
      <c r="G3" s="475"/>
      <c r="H3" s="476"/>
      <c r="I3" s="476"/>
      <c r="J3" s="476"/>
      <c r="K3" s="476"/>
      <c r="L3" s="476"/>
      <c r="M3" s="476"/>
      <c r="N3" s="476"/>
      <c r="O3" s="476"/>
      <c r="P3" s="476"/>
      <c r="Q3" s="476"/>
      <c r="R3" s="476"/>
      <c r="S3" s="476"/>
      <c r="T3" s="477"/>
      <c r="U3" s="43" t="s">
        <v>74</v>
      </c>
      <c r="V3" s="30"/>
      <c r="W3" s="30"/>
      <c r="X3" s="30"/>
      <c r="Y3" s="44"/>
      <c r="Z3" s="30"/>
      <c r="AA3" s="30"/>
      <c r="AB3" s="30"/>
    </row>
    <row r="4" spans="2:28" ht="18" customHeight="1">
      <c r="B4" s="490"/>
      <c r="C4" s="491"/>
      <c r="D4" s="491"/>
      <c r="E4" s="491"/>
      <c r="F4" s="492"/>
      <c r="G4" s="475"/>
      <c r="H4" s="476"/>
      <c r="I4" s="476"/>
      <c r="J4" s="476"/>
      <c r="K4" s="476"/>
      <c r="L4" s="476"/>
      <c r="M4" s="476"/>
      <c r="N4" s="476"/>
      <c r="O4" s="476"/>
      <c r="P4" s="476"/>
      <c r="Q4" s="476"/>
      <c r="R4" s="476"/>
      <c r="S4" s="476"/>
      <c r="T4" s="477"/>
      <c r="U4" s="43" t="s">
        <v>75</v>
      </c>
      <c r="V4" s="30"/>
      <c r="W4" s="30"/>
      <c r="X4" s="30"/>
      <c r="Y4" s="44"/>
      <c r="Z4" s="30"/>
      <c r="AA4" s="30"/>
      <c r="AB4" s="30"/>
    </row>
    <row r="5" spans="2:35" ht="25.5" customHeight="1">
      <c r="B5" s="493"/>
      <c r="C5" s="494"/>
      <c r="D5" s="494"/>
      <c r="E5" s="494"/>
      <c r="F5" s="495"/>
      <c r="G5" s="478"/>
      <c r="H5" s="479"/>
      <c r="I5" s="479"/>
      <c r="J5" s="479"/>
      <c r="K5" s="479"/>
      <c r="L5" s="479"/>
      <c r="M5" s="479"/>
      <c r="N5" s="479"/>
      <c r="O5" s="479"/>
      <c r="P5" s="479"/>
      <c r="Q5" s="479"/>
      <c r="R5" s="479"/>
      <c r="S5" s="479"/>
      <c r="T5" s="480"/>
      <c r="U5" s="45" t="s">
        <v>50</v>
      </c>
      <c r="V5" s="46"/>
      <c r="W5" s="46"/>
      <c r="X5" s="46"/>
      <c r="Y5" s="47"/>
      <c r="Z5" s="30"/>
      <c r="AA5" s="30"/>
      <c r="AB5" s="30"/>
      <c r="AI5" s="1"/>
    </row>
    <row r="6" spans="2:25" ht="33" customHeight="1">
      <c r="B6" s="498" t="s">
        <v>1</v>
      </c>
      <c r="C6" s="498"/>
      <c r="D6" s="498"/>
      <c r="E6" s="498"/>
      <c r="F6" s="498"/>
      <c r="G6" s="498"/>
      <c r="H6" s="498"/>
      <c r="I6" s="498"/>
      <c r="J6" s="498"/>
      <c r="K6" s="498"/>
      <c r="L6" s="498"/>
      <c r="M6" s="498"/>
      <c r="N6" s="498"/>
      <c r="O6" s="498"/>
      <c r="P6" s="498"/>
      <c r="Q6" s="498"/>
      <c r="R6" s="498"/>
      <c r="S6" s="498"/>
      <c r="T6" s="498"/>
      <c r="U6" s="498"/>
      <c r="V6" s="498"/>
      <c r="W6" s="498"/>
      <c r="X6" s="498"/>
      <c r="Y6" s="498"/>
    </row>
    <row r="7" ht="17.25" customHeight="1" thickBot="1"/>
    <row r="8" spans="2:25" ht="15" customHeight="1">
      <c r="B8" s="499" t="s">
        <v>103</v>
      </c>
      <c r="C8" s="500"/>
      <c r="D8" s="500"/>
      <c r="E8" s="501"/>
      <c r="F8" s="501"/>
      <c r="G8" s="501"/>
      <c r="H8" s="502"/>
      <c r="I8" s="421" t="s">
        <v>2</v>
      </c>
      <c r="J8" s="422"/>
      <c r="K8" s="423"/>
      <c r="L8" s="427" t="s">
        <v>3</v>
      </c>
      <c r="M8" s="428"/>
      <c r="N8" s="431">
        <f>AL29</f>
        <v>0</v>
      </c>
      <c r="O8" s="431"/>
      <c r="P8" s="432"/>
      <c r="Q8" s="433"/>
      <c r="R8" s="507" t="s">
        <v>4</v>
      </c>
      <c r="S8" s="508"/>
      <c r="T8" s="508"/>
      <c r="U8" s="509" t="s">
        <v>101</v>
      </c>
      <c r="V8" s="509"/>
      <c r="W8" s="509"/>
      <c r="X8" s="510"/>
      <c r="Y8" s="511"/>
    </row>
    <row r="9" spans="2:25" ht="26.25" customHeight="1">
      <c r="B9" s="503"/>
      <c r="C9" s="504"/>
      <c r="D9" s="504"/>
      <c r="E9" s="505"/>
      <c r="F9" s="505"/>
      <c r="G9" s="505"/>
      <c r="H9" s="506"/>
      <c r="I9" s="424"/>
      <c r="J9" s="425"/>
      <c r="K9" s="426"/>
      <c r="L9" s="429"/>
      <c r="M9" s="430"/>
      <c r="N9" s="434"/>
      <c r="O9" s="434"/>
      <c r="P9" s="434"/>
      <c r="Q9" s="435"/>
      <c r="R9" s="485"/>
      <c r="S9" s="486"/>
      <c r="T9" s="486"/>
      <c r="U9" s="415"/>
      <c r="V9" s="415"/>
      <c r="W9" s="415"/>
      <c r="X9" s="416"/>
      <c r="Y9" s="447"/>
    </row>
    <row r="10" spans="2:25" ht="35.25" customHeight="1">
      <c r="B10" s="413" t="s">
        <v>107</v>
      </c>
      <c r="C10" s="414"/>
      <c r="D10" s="414"/>
      <c r="E10" s="415"/>
      <c r="F10" s="415"/>
      <c r="G10" s="415"/>
      <c r="H10" s="416"/>
      <c r="I10" s="458">
        <f>AI29</f>
        <v>12300</v>
      </c>
      <c r="J10" s="459"/>
      <c r="K10" s="460"/>
      <c r="L10" s="464" t="s">
        <v>5</v>
      </c>
      <c r="M10" s="465"/>
      <c r="N10" s="481" t="s">
        <v>6</v>
      </c>
      <c r="O10" s="481"/>
      <c r="P10" s="481"/>
      <c r="Q10" s="482"/>
      <c r="R10" s="485" t="s">
        <v>7</v>
      </c>
      <c r="S10" s="486"/>
      <c r="T10" s="486"/>
      <c r="U10" s="415" t="s">
        <v>102</v>
      </c>
      <c r="V10" s="415"/>
      <c r="W10" s="415"/>
      <c r="X10" s="416"/>
      <c r="Y10" s="447"/>
    </row>
    <row r="11" spans="2:25" ht="44.25" customHeight="1" thickBot="1">
      <c r="B11" s="417"/>
      <c r="C11" s="418"/>
      <c r="D11" s="418"/>
      <c r="E11" s="419"/>
      <c r="F11" s="419"/>
      <c r="G11" s="419"/>
      <c r="H11" s="420"/>
      <c r="I11" s="461"/>
      <c r="J11" s="462"/>
      <c r="K11" s="463"/>
      <c r="L11" s="466"/>
      <c r="M11" s="467"/>
      <c r="N11" s="483"/>
      <c r="O11" s="483"/>
      <c r="P11" s="483"/>
      <c r="Q11" s="484"/>
      <c r="R11" s="496" t="s">
        <v>8</v>
      </c>
      <c r="S11" s="497"/>
      <c r="T11" s="497"/>
      <c r="U11" s="453" t="s">
        <v>101</v>
      </c>
      <c r="V11" s="453"/>
      <c r="W11" s="453"/>
      <c r="X11" s="454"/>
      <c r="Y11" s="455"/>
    </row>
    <row r="12" ht="9.75" customHeight="1" thickBot="1"/>
    <row r="13" spans="2:41" ht="27" customHeight="1" thickTop="1">
      <c r="B13" s="513" t="s">
        <v>69</v>
      </c>
      <c r="C13" s="514"/>
      <c r="D13" s="519" t="s">
        <v>9</v>
      </c>
      <c r="E13" s="520"/>
      <c r="F13" s="438" t="s">
        <v>72</v>
      </c>
      <c r="G13" s="439"/>
      <c r="H13" s="2" t="s">
        <v>10</v>
      </c>
      <c r="I13" s="3" t="s">
        <v>11</v>
      </c>
      <c r="J13" s="3" t="s">
        <v>12</v>
      </c>
      <c r="K13" s="4" t="s">
        <v>13</v>
      </c>
      <c r="L13" s="440" t="s">
        <v>14</v>
      </c>
      <c r="M13" s="441"/>
      <c r="N13" s="441"/>
      <c r="O13" s="441"/>
      <c r="P13" s="442"/>
      <c r="Q13" s="5" t="s">
        <v>15</v>
      </c>
      <c r="R13" s="48" t="s">
        <v>16</v>
      </c>
      <c r="S13" s="49" t="s">
        <v>17</v>
      </c>
      <c r="T13" s="50" t="s">
        <v>18</v>
      </c>
      <c r="U13" s="443" t="s">
        <v>19</v>
      </c>
      <c r="V13" s="444"/>
      <c r="W13" s="445"/>
      <c r="X13" s="445"/>
      <c r="Y13" s="446"/>
      <c r="Z13" s="6" t="s">
        <v>20</v>
      </c>
      <c r="AA13" s="7" t="s">
        <v>21</v>
      </c>
      <c r="AB13" s="7" t="s">
        <v>22</v>
      </c>
      <c r="AC13" s="7" t="s">
        <v>23</v>
      </c>
      <c r="AD13" s="400" t="s">
        <v>24</v>
      </c>
      <c r="AE13" s="401"/>
      <c r="AF13" s="402"/>
      <c r="AG13" s="402"/>
      <c r="AH13" s="402"/>
      <c r="AI13" s="382" t="s">
        <v>25</v>
      </c>
      <c r="AJ13" s="383"/>
      <c r="AK13" s="384"/>
      <c r="AL13" s="97" t="s">
        <v>26</v>
      </c>
      <c r="AM13" s="389" t="s">
        <v>27</v>
      </c>
      <c r="AN13" s="390"/>
      <c r="AO13" s="391"/>
    </row>
    <row r="14" spans="2:41" ht="24" customHeight="1">
      <c r="B14" s="515"/>
      <c r="C14" s="516"/>
      <c r="D14" s="521"/>
      <c r="E14" s="522"/>
      <c r="F14" s="405" t="s">
        <v>28</v>
      </c>
      <c r="G14" s="407" t="s">
        <v>29</v>
      </c>
      <c r="H14" s="409" t="s">
        <v>30</v>
      </c>
      <c r="I14" s="411" t="s">
        <v>30</v>
      </c>
      <c r="J14" s="411" t="s">
        <v>30</v>
      </c>
      <c r="K14" s="396" t="s">
        <v>30</v>
      </c>
      <c r="L14" s="436" t="s">
        <v>31</v>
      </c>
      <c r="M14" s="403" t="s">
        <v>32</v>
      </c>
      <c r="N14" s="403" t="s">
        <v>33</v>
      </c>
      <c r="O14" s="403" t="s">
        <v>73</v>
      </c>
      <c r="P14" s="385" t="s">
        <v>34</v>
      </c>
      <c r="Q14" s="409" t="s">
        <v>30</v>
      </c>
      <c r="R14" s="411" t="s">
        <v>30</v>
      </c>
      <c r="S14" s="411" t="s">
        <v>30</v>
      </c>
      <c r="T14" s="396" t="s">
        <v>30</v>
      </c>
      <c r="U14" s="468" t="s">
        <v>31</v>
      </c>
      <c r="V14" s="470" t="s">
        <v>32</v>
      </c>
      <c r="W14" s="392" t="s">
        <v>33</v>
      </c>
      <c r="X14" s="392" t="s">
        <v>73</v>
      </c>
      <c r="Y14" s="394" t="s">
        <v>34</v>
      </c>
      <c r="Z14" s="409" t="s">
        <v>30</v>
      </c>
      <c r="AA14" s="411" t="s">
        <v>30</v>
      </c>
      <c r="AB14" s="411" t="s">
        <v>30</v>
      </c>
      <c r="AC14" s="396" t="s">
        <v>30</v>
      </c>
      <c r="AD14" s="456" t="s">
        <v>31</v>
      </c>
      <c r="AE14" s="451" t="s">
        <v>32</v>
      </c>
      <c r="AF14" s="398" t="s">
        <v>33</v>
      </c>
      <c r="AG14" s="398" t="s">
        <v>73</v>
      </c>
      <c r="AH14" s="449" t="s">
        <v>34</v>
      </c>
      <c r="AI14" s="388" t="s">
        <v>30</v>
      </c>
      <c r="AJ14" s="448" t="s">
        <v>35</v>
      </c>
      <c r="AK14" s="387" t="s">
        <v>33</v>
      </c>
      <c r="AL14" s="98" t="s">
        <v>36</v>
      </c>
      <c r="AM14" s="380" t="s">
        <v>37</v>
      </c>
      <c r="AN14" s="99" t="s">
        <v>38</v>
      </c>
      <c r="AO14" s="100" t="s">
        <v>39</v>
      </c>
    </row>
    <row r="15" spans="2:56" ht="27.75" customHeight="1" thickBot="1">
      <c r="B15" s="517"/>
      <c r="C15" s="518"/>
      <c r="D15" s="523"/>
      <c r="E15" s="524"/>
      <c r="F15" s="406"/>
      <c r="G15" s="408"/>
      <c r="H15" s="410"/>
      <c r="I15" s="412"/>
      <c r="J15" s="412"/>
      <c r="K15" s="397"/>
      <c r="L15" s="437"/>
      <c r="M15" s="404"/>
      <c r="N15" s="404"/>
      <c r="O15" s="404"/>
      <c r="P15" s="386"/>
      <c r="Q15" s="410"/>
      <c r="R15" s="412"/>
      <c r="S15" s="412"/>
      <c r="T15" s="397"/>
      <c r="U15" s="469"/>
      <c r="V15" s="471"/>
      <c r="W15" s="393"/>
      <c r="X15" s="393"/>
      <c r="Y15" s="395"/>
      <c r="Z15" s="410"/>
      <c r="AA15" s="412"/>
      <c r="AB15" s="412"/>
      <c r="AC15" s="397"/>
      <c r="AD15" s="457"/>
      <c r="AE15" s="452"/>
      <c r="AF15" s="399"/>
      <c r="AG15" s="399"/>
      <c r="AH15" s="450"/>
      <c r="AI15" s="388"/>
      <c r="AJ15" s="448"/>
      <c r="AK15" s="387"/>
      <c r="AL15" s="101" t="s">
        <v>40</v>
      </c>
      <c r="AM15" s="381"/>
      <c r="AN15" s="102" t="s">
        <v>41</v>
      </c>
      <c r="AO15" s="103" t="s">
        <v>41</v>
      </c>
      <c r="AP15" t="s">
        <v>165</v>
      </c>
      <c r="AQ15" t="s">
        <v>166</v>
      </c>
      <c r="AR15" t="s">
        <v>167</v>
      </c>
      <c r="AS15" t="s">
        <v>168</v>
      </c>
      <c r="AT15" t="s">
        <v>169</v>
      </c>
      <c r="AU15" t="s">
        <v>170</v>
      </c>
      <c r="AV15" t="s">
        <v>171</v>
      </c>
      <c r="AW15" t="s">
        <v>172</v>
      </c>
      <c r="AX15" t="s">
        <v>173</v>
      </c>
      <c r="AY15" t="s">
        <v>174</v>
      </c>
      <c r="AZ15" t="s">
        <v>175</v>
      </c>
      <c r="BA15" t="s">
        <v>176</v>
      </c>
      <c r="BB15" t="s">
        <v>177</v>
      </c>
      <c r="BC15" t="s">
        <v>178</v>
      </c>
      <c r="BD15" t="s">
        <v>179</v>
      </c>
    </row>
    <row r="16" spans="2:57" ht="41.25" customHeight="1">
      <c r="B16" s="531">
        <v>1</v>
      </c>
      <c r="C16" s="540" t="s">
        <v>121</v>
      </c>
      <c r="D16" s="51">
        <v>1</v>
      </c>
      <c r="E16" s="250" t="s">
        <v>123</v>
      </c>
      <c r="F16" s="306">
        <v>2111</v>
      </c>
      <c r="G16" s="307" t="s">
        <v>153</v>
      </c>
      <c r="H16" s="133">
        <v>0</v>
      </c>
      <c r="I16" s="64">
        <v>700</v>
      </c>
      <c r="J16" s="64">
        <v>0</v>
      </c>
      <c r="K16" s="65"/>
      <c r="L16" s="11">
        <f>H16+I16+J16+K16</f>
        <v>700</v>
      </c>
      <c r="M16" s="64"/>
      <c r="N16" s="65">
        <f>L16-M16</f>
        <v>700</v>
      </c>
      <c r="O16" s="65"/>
      <c r="P16" s="65"/>
      <c r="Q16" s="133">
        <v>0</v>
      </c>
      <c r="R16" s="64">
        <v>0</v>
      </c>
      <c r="S16" s="64">
        <v>0</v>
      </c>
      <c r="T16" s="65">
        <v>0</v>
      </c>
      <c r="U16" s="11">
        <f>Q16+R16+S16+T16</f>
        <v>0</v>
      </c>
      <c r="V16" s="64">
        <v>0</v>
      </c>
      <c r="W16" s="65">
        <f>U16-V16</f>
        <v>0</v>
      </c>
      <c r="X16" s="65"/>
      <c r="Y16" s="65"/>
      <c r="Z16" s="133">
        <v>0</v>
      </c>
      <c r="AA16" s="64">
        <v>0</v>
      </c>
      <c r="AB16" s="64">
        <v>0</v>
      </c>
      <c r="AC16" s="145">
        <v>0</v>
      </c>
      <c r="AD16" s="11">
        <f>Z16+AA16+AB16+AC16</f>
        <v>0</v>
      </c>
      <c r="AE16" s="64">
        <v>0</v>
      </c>
      <c r="AF16" s="65">
        <f>AD16-AE16</f>
        <v>0</v>
      </c>
      <c r="AG16" s="65"/>
      <c r="AH16" s="65"/>
      <c r="AI16" s="12">
        <f>L16+U16+AD16</f>
        <v>700</v>
      </c>
      <c r="AJ16" s="13">
        <f aca="true" t="shared" si="0" ref="AJ16:AJ28">M16+V16+AE16</f>
        <v>0</v>
      </c>
      <c r="AK16" s="14">
        <f>AI16-AJ16</f>
        <v>700</v>
      </c>
      <c r="AL16" s="194"/>
      <c r="AM16" s="108"/>
      <c r="AN16" s="109"/>
      <c r="AO16" s="110"/>
      <c r="AP16">
        <f aca="true" t="shared" si="1" ref="AP16:AU16">+F16</f>
        <v>2111</v>
      </c>
      <c r="AQ16" t="str">
        <f t="shared" si="1"/>
        <v>Materiales, utiles y equipos menores de oficina</v>
      </c>
      <c r="AR16" s="340">
        <f t="shared" si="1"/>
        <v>0</v>
      </c>
      <c r="AS16" s="340">
        <f t="shared" si="1"/>
        <v>700</v>
      </c>
      <c r="AT16" s="340">
        <f t="shared" si="1"/>
        <v>0</v>
      </c>
      <c r="AU16" s="340">
        <f t="shared" si="1"/>
        <v>0</v>
      </c>
      <c r="AV16" s="340">
        <f>+Q16</f>
        <v>0</v>
      </c>
      <c r="AW16" s="340">
        <f>+R16</f>
        <v>0</v>
      </c>
      <c r="AX16" s="340">
        <f>+S16</f>
        <v>0</v>
      </c>
      <c r="AY16" s="340">
        <f>+T16</f>
        <v>0</v>
      </c>
      <c r="AZ16" s="340">
        <f>+Z16</f>
        <v>0</v>
      </c>
      <c r="BA16" s="340">
        <f>+AA16</f>
        <v>0</v>
      </c>
      <c r="BB16" s="340">
        <f>+AB16</f>
        <v>0</v>
      </c>
      <c r="BC16" s="340">
        <f>+AC16</f>
        <v>0</v>
      </c>
      <c r="BD16" s="340">
        <f>SUM(AR16:BC16)</f>
        <v>700</v>
      </c>
      <c r="BE16" s="340">
        <f>+BD16-AK16</f>
        <v>0</v>
      </c>
    </row>
    <row r="17" spans="2:57" ht="36" customHeight="1">
      <c r="B17" s="532"/>
      <c r="C17" s="538"/>
      <c r="D17" s="52">
        <v>2</v>
      </c>
      <c r="E17" s="251" t="s">
        <v>124</v>
      </c>
      <c r="F17" s="8">
        <v>2111</v>
      </c>
      <c r="G17" s="305" t="s">
        <v>153</v>
      </c>
      <c r="H17" s="134">
        <v>0</v>
      </c>
      <c r="I17" s="16"/>
      <c r="J17" s="16">
        <v>0</v>
      </c>
      <c r="K17" s="17">
        <v>0</v>
      </c>
      <c r="L17" s="18">
        <f aca="true" t="shared" si="2" ref="L17:L28">H17+I17+J17+K17</f>
        <v>0</v>
      </c>
      <c r="M17" s="16"/>
      <c r="N17" s="10">
        <f aca="true" t="shared" si="3" ref="N17:N28">L17-M17</f>
        <v>0</v>
      </c>
      <c r="O17" s="10"/>
      <c r="P17" s="17"/>
      <c r="Q17" s="134">
        <v>600</v>
      </c>
      <c r="R17" s="16">
        <v>0</v>
      </c>
      <c r="S17" s="16">
        <v>0</v>
      </c>
      <c r="T17" s="17">
        <v>0</v>
      </c>
      <c r="U17" s="18">
        <f aca="true" t="shared" si="4" ref="U17:U28">Q17+R17+S17+T17</f>
        <v>600</v>
      </c>
      <c r="V17" s="16">
        <v>0</v>
      </c>
      <c r="W17" s="10">
        <f aca="true" t="shared" si="5" ref="W17:W28">U17-V17</f>
        <v>600</v>
      </c>
      <c r="X17" s="10"/>
      <c r="Y17" s="17"/>
      <c r="Z17" s="134">
        <v>0</v>
      </c>
      <c r="AA17" s="16">
        <v>700</v>
      </c>
      <c r="AB17" s="16">
        <v>0</v>
      </c>
      <c r="AC17" s="146">
        <v>0</v>
      </c>
      <c r="AD17" s="18">
        <f aca="true" t="shared" si="6" ref="AD17:AD28">Z17+AA17+AB17+AC17</f>
        <v>700</v>
      </c>
      <c r="AE17" s="16">
        <v>0</v>
      </c>
      <c r="AF17" s="10">
        <f aca="true" t="shared" si="7" ref="AF17:AF28">AD17-AE17</f>
        <v>700</v>
      </c>
      <c r="AG17" s="10"/>
      <c r="AH17" s="17"/>
      <c r="AI17" s="19">
        <f aca="true" t="shared" si="8" ref="AI17:AI28">L17+U17+AD17</f>
        <v>1300</v>
      </c>
      <c r="AJ17" s="20">
        <f t="shared" si="0"/>
        <v>0</v>
      </c>
      <c r="AK17" s="21">
        <f>AI17-AJ17</f>
        <v>1300</v>
      </c>
      <c r="AL17" s="195"/>
      <c r="AM17" s="111"/>
      <c r="AN17" s="112"/>
      <c r="AO17" s="113"/>
      <c r="AP17">
        <f aca="true" t="shared" si="9" ref="AP17:AP28">+F17</f>
        <v>2111</v>
      </c>
      <c r="AQ17" t="str">
        <f aca="true" t="shared" si="10" ref="AQ17:AQ28">+G17</f>
        <v>Materiales, utiles y equipos menores de oficina</v>
      </c>
      <c r="AR17" s="340">
        <f aca="true" t="shared" si="11" ref="AR17:AR28">+H17</f>
        <v>0</v>
      </c>
      <c r="AS17" s="340">
        <f aca="true" t="shared" si="12" ref="AS17:AS28">+I17</f>
        <v>0</v>
      </c>
      <c r="AT17" s="340">
        <f aca="true" t="shared" si="13" ref="AT17:AT28">+J17</f>
        <v>0</v>
      </c>
      <c r="AU17" s="340">
        <f aca="true" t="shared" si="14" ref="AU17:AU28">+K17</f>
        <v>0</v>
      </c>
      <c r="AV17" s="340">
        <f aca="true" t="shared" si="15" ref="AV17:AV28">+Q17</f>
        <v>600</v>
      </c>
      <c r="AW17" s="340">
        <f aca="true" t="shared" si="16" ref="AW17:AW28">+R17</f>
        <v>0</v>
      </c>
      <c r="AX17" s="340">
        <f aca="true" t="shared" si="17" ref="AX17:AX28">+S17</f>
        <v>0</v>
      </c>
      <c r="AY17" s="340">
        <f aca="true" t="shared" si="18" ref="AY17:AY28">+T17</f>
        <v>0</v>
      </c>
      <c r="AZ17" s="340">
        <f aca="true" t="shared" si="19" ref="AZ17:AZ28">+Z17</f>
        <v>0</v>
      </c>
      <c r="BA17" s="340">
        <f aca="true" t="shared" si="20" ref="BA17:BA28">+AA17</f>
        <v>700</v>
      </c>
      <c r="BB17" s="340">
        <f aca="true" t="shared" si="21" ref="BB17:BB28">+AB17</f>
        <v>0</v>
      </c>
      <c r="BC17" s="340">
        <f aca="true" t="shared" si="22" ref="BC17:BC28">+AC17</f>
        <v>0</v>
      </c>
      <c r="BD17" s="340">
        <f aca="true" t="shared" si="23" ref="BD17:BD28">SUM(AR17:BC17)</f>
        <v>1300</v>
      </c>
      <c r="BE17" s="340">
        <f aca="true" t="shared" si="24" ref="BE17:BE28">+BD17-AK17</f>
        <v>0</v>
      </c>
    </row>
    <row r="18" spans="2:57" ht="52.5" customHeight="1">
      <c r="B18" s="533"/>
      <c r="C18" s="539"/>
      <c r="D18" s="53">
        <v>3</v>
      </c>
      <c r="E18" s="252" t="s">
        <v>125</v>
      </c>
      <c r="F18" s="174">
        <v>3531</v>
      </c>
      <c r="G18" s="132" t="s">
        <v>156</v>
      </c>
      <c r="H18" s="135">
        <v>0</v>
      </c>
      <c r="I18" s="54">
        <v>3000</v>
      </c>
      <c r="J18" s="54">
        <v>1500</v>
      </c>
      <c r="K18" s="55">
        <v>0</v>
      </c>
      <c r="L18" s="69">
        <f t="shared" si="2"/>
        <v>4500</v>
      </c>
      <c r="M18" s="54"/>
      <c r="N18" s="56">
        <f t="shared" si="3"/>
        <v>4500</v>
      </c>
      <c r="O18" s="56"/>
      <c r="P18" s="55"/>
      <c r="Q18" s="135">
        <v>0</v>
      </c>
      <c r="R18" s="54">
        <v>0</v>
      </c>
      <c r="S18" s="54">
        <v>0</v>
      </c>
      <c r="T18" s="55">
        <v>0</v>
      </c>
      <c r="U18" s="69">
        <f t="shared" si="4"/>
        <v>0</v>
      </c>
      <c r="V18" s="54">
        <v>0</v>
      </c>
      <c r="W18" s="56">
        <f t="shared" si="5"/>
        <v>0</v>
      </c>
      <c r="X18" s="56"/>
      <c r="Y18" s="55"/>
      <c r="Z18" s="135">
        <v>0</v>
      </c>
      <c r="AA18" s="54">
        <v>0</v>
      </c>
      <c r="AB18" s="54">
        <v>0</v>
      </c>
      <c r="AC18" s="147">
        <v>0</v>
      </c>
      <c r="AD18" s="69">
        <f t="shared" si="6"/>
        <v>0</v>
      </c>
      <c r="AE18" s="54">
        <v>0</v>
      </c>
      <c r="AF18" s="56">
        <f t="shared" si="7"/>
        <v>0</v>
      </c>
      <c r="AG18" s="56"/>
      <c r="AH18" s="55"/>
      <c r="AI18" s="57">
        <f t="shared" si="8"/>
        <v>4500</v>
      </c>
      <c r="AJ18" s="58">
        <f t="shared" si="0"/>
        <v>0</v>
      </c>
      <c r="AK18" s="59">
        <f>AI18-AJ18</f>
        <v>4500</v>
      </c>
      <c r="AL18" s="196"/>
      <c r="AM18" s="199"/>
      <c r="AN18" s="200"/>
      <c r="AO18" s="201"/>
      <c r="AP18">
        <f t="shared" si="9"/>
        <v>3531</v>
      </c>
      <c r="AQ18" t="str">
        <f t="shared" si="10"/>
        <v>Instalación, reparación y mantenimiento de equipo de cómputo y tecnología de la información</v>
      </c>
      <c r="AR18" s="340">
        <f t="shared" si="11"/>
        <v>0</v>
      </c>
      <c r="AS18" s="340">
        <f t="shared" si="12"/>
        <v>3000</v>
      </c>
      <c r="AT18" s="340">
        <f t="shared" si="13"/>
        <v>1500</v>
      </c>
      <c r="AU18" s="340">
        <f t="shared" si="14"/>
        <v>0</v>
      </c>
      <c r="AV18" s="340">
        <f t="shared" si="15"/>
        <v>0</v>
      </c>
      <c r="AW18" s="340">
        <f t="shared" si="16"/>
        <v>0</v>
      </c>
      <c r="AX18" s="340">
        <f t="shared" si="17"/>
        <v>0</v>
      </c>
      <c r="AY18" s="340">
        <f t="shared" si="18"/>
        <v>0</v>
      </c>
      <c r="AZ18" s="340">
        <f t="shared" si="19"/>
        <v>0</v>
      </c>
      <c r="BA18" s="340">
        <f t="shared" si="20"/>
        <v>0</v>
      </c>
      <c r="BB18" s="340">
        <f t="shared" si="21"/>
        <v>0</v>
      </c>
      <c r="BC18" s="340">
        <f t="shared" si="22"/>
        <v>0</v>
      </c>
      <c r="BD18" s="340">
        <f t="shared" si="23"/>
        <v>4500</v>
      </c>
      <c r="BE18" s="340">
        <f t="shared" si="24"/>
        <v>0</v>
      </c>
    </row>
    <row r="19" spans="2:57" ht="50.25" customHeight="1">
      <c r="B19" s="529">
        <v>2</v>
      </c>
      <c r="C19" s="527" t="s">
        <v>144</v>
      </c>
      <c r="D19" s="217">
        <v>1</v>
      </c>
      <c r="E19" s="253" t="s">
        <v>126</v>
      </c>
      <c r="F19" s="308" t="s">
        <v>42</v>
      </c>
      <c r="G19" s="309" t="s">
        <v>43</v>
      </c>
      <c r="H19" s="136">
        <v>0</v>
      </c>
      <c r="I19" s="9">
        <v>0</v>
      </c>
      <c r="J19" s="9">
        <v>0</v>
      </c>
      <c r="K19" s="10">
        <v>0</v>
      </c>
      <c r="L19" s="60">
        <f t="shared" si="2"/>
        <v>0</v>
      </c>
      <c r="M19" s="9">
        <v>0</v>
      </c>
      <c r="N19" s="10">
        <f t="shared" si="3"/>
        <v>0</v>
      </c>
      <c r="O19" s="10"/>
      <c r="P19" s="10"/>
      <c r="Q19" s="136">
        <v>0</v>
      </c>
      <c r="R19" s="9">
        <v>0</v>
      </c>
      <c r="S19" s="9">
        <v>0</v>
      </c>
      <c r="T19" s="10">
        <v>0</v>
      </c>
      <c r="U19" s="60">
        <f t="shared" si="4"/>
        <v>0</v>
      </c>
      <c r="V19" s="9">
        <v>0</v>
      </c>
      <c r="W19" s="10">
        <f t="shared" si="5"/>
        <v>0</v>
      </c>
      <c r="X19" s="10"/>
      <c r="Y19" s="10"/>
      <c r="Z19" s="136">
        <v>0</v>
      </c>
      <c r="AA19" s="9">
        <v>0</v>
      </c>
      <c r="AB19" s="9">
        <v>0</v>
      </c>
      <c r="AC19" s="148">
        <v>0</v>
      </c>
      <c r="AD19" s="60">
        <f t="shared" si="6"/>
        <v>0</v>
      </c>
      <c r="AE19" s="9">
        <v>0</v>
      </c>
      <c r="AF19" s="10">
        <f t="shared" si="7"/>
        <v>0</v>
      </c>
      <c r="AG19" s="10"/>
      <c r="AH19" s="10"/>
      <c r="AI19" s="61">
        <f t="shared" si="8"/>
        <v>0</v>
      </c>
      <c r="AJ19" s="62">
        <f t="shared" si="0"/>
        <v>0</v>
      </c>
      <c r="AK19" s="63">
        <f aca="true" t="shared" si="25" ref="AK19:AK28">AI19-AJ19</f>
        <v>0</v>
      </c>
      <c r="AL19" s="192"/>
      <c r="AM19" s="197"/>
      <c r="AN19" s="198"/>
      <c r="AO19" s="114"/>
      <c r="AP19" t="str">
        <f t="shared" si="9"/>
        <v>NR</v>
      </c>
      <c r="AQ19" t="str">
        <f t="shared" si="10"/>
        <v>Ninguna</v>
      </c>
      <c r="AR19" s="340">
        <f t="shared" si="11"/>
        <v>0</v>
      </c>
      <c r="AS19" s="340">
        <f t="shared" si="12"/>
        <v>0</v>
      </c>
      <c r="AT19" s="340">
        <f t="shared" si="13"/>
        <v>0</v>
      </c>
      <c r="AU19" s="340">
        <f t="shared" si="14"/>
        <v>0</v>
      </c>
      <c r="AV19" s="340">
        <f t="shared" si="15"/>
        <v>0</v>
      </c>
      <c r="AW19" s="340">
        <f t="shared" si="16"/>
        <v>0</v>
      </c>
      <c r="AX19" s="340">
        <f t="shared" si="17"/>
        <v>0</v>
      </c>
      <c r="AY19" s="340">
        <f t="shared" si="18"/>
        <v>0</v>
      </c>
      <c r="AZ19" s="340">
        <f t="shared" si="19"/>
        <v>0</v>
      </c>
      <c r="BA19" s="340">
        <f t="shared" si="20"/>
        <v>0</v>
      </c>
      <c r="BB19" s="340">
        <f t="shared" si="21"/>
        <v>0</v>
      </c>
      <c r="BC19" s="340">
        <f t="shared" si="22"/>
        <v>0</v>
      </c>
      <c r="BD19" s="340">
        <f t="shared" si="23"/>
        <v>0</v>
      </c>
      <c r="BE19" s="340">
        <f t="shared" si="24"/>
        <v>0</v>
      </c>
    </row>
    <row r="20" spans="2:57" ht="39.75" customHeight="1">
      <c r="B20" s="532"/>
      <c r="C20" s="538"/>
      <c r="D20" s="66">
        <v>2</v>
      </c>
      <c r="E20" s="248" t="s">
        <v>127</v>
      </c>
      <c r="F20" s="310">
        <v>2111</v>
      </c>
      <c r="G20" s="311" t="s">
        <v>153</v>
      </c>
      <c r="H20" s="134">
        <v>0</v>
      </c>
      <c r="I20" s="16">
        <v>0</v>
      </c>
      <c r="J20" s="16">
        <v>0</v>
      </c>
      <c r="K20" s="17">
        <v>0</v>
      </c>
      <c r="L20" s="18">
        <f t="shared" si="2"/>
        <v>0</v>
      </c>
      <c r="M20" s="16">
        <v>0</v>
      </c>
      <c r="N20" s="10">
        <f t="shared" si="3"/>
        <v>0</v>
      </c>
      <c r="O20" s="10"/>
      <c r="P20" s="17"/>
      <c r="Q20" s="134">
        <v>0</v>
      </c>
      <c r="R20" s="16">
        <v>700</v>
      </c>
      <c r="S20" s="16">
        <v>0</v>
      </c>
      <c r="T20" s="17">
        <v>0</v>
      </c>
      <c r="U20" s="18">
        <f t="shared" si="4"/>
        <v>700</v>
      </c>
      <c r="V20" s="16">
        <v>0</v>
      </c>
      <c r="W20" s="10">
        <f t="shared" si="5"/>
        <v>700</v>
      </c>
      <c r="X20" s="10"/>
      <c r="Y20" s="17"/>
      <c r="Z20" s="134">
        <v>0</v>
      </c>
      <c r="AA20" s="16">
        <v>0</v>
      </c>
      <c r="AB20" s="16">
        <v>0</v>
      </c>
      <c r="AC20" s="146">
        <v>0</v>
      </c>
      <c r="AD20" s="18">
        <f t="shared" si="6"/>
        <v>0</v>
      </c>
      <c r="AE20" s="16">
        <v>0</v>
      </c>
      <c r="AF20" s="10">
        <f t="shared" si="7"/>
        <v>0</v>
      </c>
      <c r="AG20" s="10"/>
      <c r="AH20" s="17"/>
      <c r="AI20" s="19">
        <f t="shared" si="8"/>
        <v>700</v>
      </c>
      <c r="AJ20" s="20">
        <f t="shared" si="0"/>
        <v>0</v>
      </c>
      <c r="AK20" s="21">
        <f t="shared" si="25"/>
        <v>700</v>
      </c>
      <c r="AL20" s="104"/>
      <c r="AM20" s="111"/>
      <c r="AN20" s="112"/>
      <c r="AO20" s="113"/>
      <c r="AP20">
        <f t="shared" si="9"/>
        <v>2111</v>
      </c>
      <c r="AQ20" t="str">
        <f t="shared" si="10"/>
        <v>Materiales, utiles y equipos menores de oficina</v>
      </c>
      <c r="AR20" s="340">
        <f t="shared" si="11"/>
        <v>0</v>
      </c>
      <c r="AS20" s="340">
        <f t="shared" si="12"/>
        <v>0</v>
      </c>
      <c r="AT20" s="340">
        <f t="shared" si="13"/>
        <v>0</v>
      </c>
      <c r="AU20" s="340">
        <f t="shared" si="14"/>
        <v>0</v>
      </c>
      <c r="AV20" s="340">
        <f t="shared" si="15"/>
        <v>0</v>
      </c>
      <c r="AW20" s="340">
        <f t="shared" si="16"/>
        <v>700</v>
      </c>
      <c r="AX20" s="340">
        <f t="shared" si="17"/>
        <v>0</v>
      </c>
      <c r="AY20" s="340">
        <f t="shared" si="18"/>
        <v>0</v>
      </c>
      <c r="AZ20" s="340">
        <f t="shared" si="19"/>
        <v>0</v>
      </c>
      <c r="BA20" s="340">
        <f t="shared" si="20"/>
        <v>0</v>
      </c>
      <c r="BB20" s="340">
        <f t="shared" si="21"/>
        <v>0</v>
      </c>
      <c r="BC20" s="340">
        <f t="shared" si="22"/>
        <v>0</v>
      </c>
      <c r="BD20" s="340">
        <f t="shared" si="23"/>
        <v>700</v>
      </c>
      <c r="BE20" s="340">
        <f t="shared" si="24"/>
        <v>0</v>
      </c>
    </row>
    <row r="21" spans="2:57" ht="44.25" customHeight="1">
      <c r="B21" s="533"/>
      <c r="C21" s="539"/>
      <c r="D21" s="236">
        <v>3</v>
      </c>
      <c r="E21" s="254" t="s">
        <v>128</v>
      </c>
      <c r="F21" s="312">
        <v>2111</v>
      </c>
      <c r="G21" s="313" t="s">
        <v>153</v>
      </c>
      <c r="H21" s="134">
        <v>0</v>
      </c>
      <c r="I21" s="16">
        <v>0</v>
      </c>
      <c r="J21" s="337">
        <v>1200</v>
      </c>
      <c r="K21" s="17">
        <v>0</v>
      </c>
      <c r="L21" s="18">
        <f t="shared" si="2"/>
        <v>1200</v>
      </c>
      <c r="M21" s="16">
        <v>0</v>
      </c>
      <c r="N21" s="10">
        <f t="shared" si="3"/>
        <v>1200</v>
      </c>
      <c r="O21" s="10"/>
      <c r="P21" s="17"/>
      <c r="Q21" s="134">
        <v>0</v>
      </c>
      <c r="R21" s="16">
        <v>0</v>
      </c>
      <c r="S21" s="16">
        <v>0</v>
      </c>
      <c r="T21" s="17">
        <v>0</v>
      </c>
      <c r="U21" s="18">
        <f t="shared" si="4"/>
        <v>0</v>
      </c>
      <c r="V21" s="16">
        <v>0</v>
      </c>
      <c r="W21" s="10">
        <f t="shared" si="5"/>
        <v>0</v>
      </c>
      <c r="X21" s="10"/>
      <c r="Y21" s="17"/>
      <c r="Z21" s="134">
        <v>0</v>
      </c>
      <c r="AA21" s="16">
        <v>0</v>
      </c>
      <c r="AB21" s="16">
        <v>700</v>
      </c>
      <c r="AC21" s="146">
        <v>0</v>
      </c>
      <c r="AD21" s="18">
        <f t="shared" si="6"/>
        <v>700</v>
      </c>
      <c r="AE21" s="16">
        <v>0</v>
      </c>
      <c r="AF21" s="10">
        <f t="shared" si="7"/>
        <v>700</v>
      </c>
      <c r="AG21" s="10"/>
      <c r="AH21" s="17"/>
      <c r="AI21" s="19">
        <f t="shared" si="8"/>
        <v>1900</v>
      </c>
      <c r="AJ21" s="20">
        <f t="shared" si="0"/>
        <v>0</v>
      </c>
      <c r="AK21" s="21">
        <f t="shared" si="25"/>
        <v>1900</v>
      </c>
      <c r="AL21" s="104"/>
      <c r="AM21" s="111"/>
      <c r="AN21" s="112"/>
      <c r="AO21" s="114"/>
      <c r="AP21">
        <f t="shared" si="9"/>
        <v>2111</v>
      </c>
      <c r="AQ21" t="str">
        <f t="shared" si="10"/>
        <v>Materiales, utiles y equipos menores de oficina</v>
      </c>
      <c r="AR21" s="340">
        <f t="shared" si="11"/>
        <v>0</v>
      </c>
      <c r="AS21" s="340">
        <f t="shared" si="12"/>
        <v>0</v>
      </c>
      <c r="AT21" s="340">
        <f t="shared" si="13"/>
        <v>1200</v>
      </c>
      <c r="AU21" s="340">
        <f t="shared" si="14"/>
        <v>0</v>
      </c>
      <c r="AV21" s="340">
        <f t="shared" si="15"/>
        <v>0</v>
      </c>
      <c r="AW21" s="340">
        <f t="shared" si="16"/>
        <v>0</v>
      </c>
      <c r="AX21" s="340">
        <f t="shared" si="17"/>
        <v>0</v>
      </c>
      <c r="AY21" s="340">
        <f t="shared" si="18"/>
        <v>0</v>
      </c>
      <c r="AZ21" s="340">
        <f t="shared" si="19"/>
        <v>0</v>
      </c>
      <c r="BA21" s="340">
        <f t="shared" si="20"/>
        <v>0</v>
      </c>
      <c r="BB21" s="340">
        <f t="shared" si="21"/>
        <v>700</v>
      </c>
      <c r="BC21" s="340">
        <f t="shared" si="22"/>
        <v>0</v>
      </c>
      <c r="BD21" s="340">
        <f t="shared" si="23"/>
        <v>1900</v>
      </c>
      <c r="BE21" s="340">
        <f t="shared" si="24"/>
        <v>0</v>
      </c>
    </row>
    <row r="22" spans="2:57" ht="48.75" customHeight="1">
      <c r="B22" s="529">
        <v>3</v>
      </c>
      <c r="C22" s="541" t="s">
        <v>145</v>
      </c>
      <c r="D22" s="77">
        <v>1</v>
      </c>
      <c r="E22" s="255" t="s">
        <v>129</v>
      </c>
      <c r="F22" s="271">
        <v>2111</v>
      </c>
      <c r="G22" s="272" t="s">
        <v>153</v>
      </c>
      <c r="H22" s="138">
        <v>0</v>
      </c>
      <c r="I22" s="123">
        <v>0</v>
      </c>
      <c r="J22" s="123">
        <v>0</v>
      </c>
      <c r="K22" s="124">
        <v>0</v>
      </c>
      <c r="L22" s="127">
        <f t="shared" si="2"/>
        <v>0</v>
      </c>
      <c r="M22" s="128">
        <v>0</v>
      </c>
      <c r="N22" s="129">
        <f t="shared" si="3"/>
        <v>0</v>
      </c>
      <c r="O22" s="129"/>
      <c r="P22" s="129"/>
      <c r="Q22" s="90">
        <v>0</v>
      </c>
      <c r="R22" s="78">
        <v>0</v>
      </c>
      <c r="S22" s="78">
        <v>0</v>
      </c>
      <c r="T22" s="91">
        <v>0</v>
      </c>
      <c r="U22" s="94">
        <f t="shared" si="4"/>
        <v>0</v>
      </c>
      <c r="V22" s="78">
        <v>0</v>
      </c>
      <c r="W22" s="78">
        <f t="shared" si="5"/>
        <v>0</v>
      </c>
      <c r="X22" s="91"/>
      <c r="Y22" s="91"/>
      <c r="Z22" s="152">
        <v>600</v>
      </c>
      <c r="AA22" s="128">
        <v>0</v>
      </c>
      <c r="AB22" s="128">
        <v>0</v>
      </c>
      <c r="AC22" s="153">
        <v>0</v>
      </c>
      <c r="AD22" s="160">
        <f t="shared" si="6"/>
        <v>600</v>
      </c>
      <c r="AE22" s="161">
        <v>0</v>
      </c>
      <c r="AF22" s="162">
        <f t="shared" si="7"/>
        <v>600</v>
      </c>
      <c r="AG22" s="91"/>
      <c r="AH22" s="79"/>
      <c r="AI22" s="122">
        <f t="shared" si="8"/>
        <v>600</v>
      </c>
      <c r="AJ22" s="166">
        <f t="shared" si="0"/>
        <v>0</v>
      </c>
      <c r="AK22" s="167">
        <f t="shared" si="25"/>
        <v>600</v>
      </c>
      <c r="AL22" s="177"/>
      <c r="AM22" s="90"/>
      <c r="AN22" s="78"/>
      <c r="AO22" s="119"/>
      <c r="AP22">
        <f t="shared" si="9"/>
        <v>2111</v>
      </c>
      <c r="AQ22" t="str">
        <f t="shared" si="10"/>
        <v>Materiales, utiles y equipos menores de oficina</v>
      </c>
      <c r="AR22" s="340">
        <f t="shared" si="11"/>
        <v>0</v>
      </c>
      <c r="AS22" s="340">
        <f t="shared" si="12"/>
        <v>0</v>
      </c>
      <c r="AT22" s="340">
        <f t="shared" si="13"/>
        <v>0</v>
      </c>
      <c r="AU22" s="340">
        <f t="shared" si="14"/>
        <v>0</v>
      </c>
      <c r="AV22" s="340">
        <f t="shared" si="15"/>
        <v>0</v>
      </c>
      <c r="AW22" s="340">
        <f t="shared" si="16"/>
        <v>0</v>
      </c>
      <c r="AX22" s="340">
        <f t="shared" si="17"/>
        <v>0</v>
      </c>
      <c r="AY22" s="340">
        <f t="shared" si="18"/>
        <v>0</v>
      </c>
      <c r="AZ22" s="340">
        <f t="shared" si="19"/>
        <v>600</v>
      </c>
      <c r="BA22" s="340">
        <f t="shared" si="20"/>
        <v>0</v>
      </c>
      <c r="BB22" s="340">
        <f t="shared" si="21"/>
        <v>0</v>
      </c>
      <c r="BC22" s="340">
        <f t="shared" si="22"/>
        <v>0</v>
      </c>
      <c r="BD22" s="340">
        <f t="shared" si="23"/>
        <v>600</v>
      </c>
      <c r="BE22" s="340">
        <f t="shared" si="24"/>
        <v>0</v>
      </c>
    </row>
    <row r="23" spans="2:57" ht="39" customHeight="1">
      <c r="B23" s="532"/>
      <c r="C23" s="542"/>
      <c r="D23" s="80">
        <v>2</v>
      </c>
      <c r="E23" s="248" t="s">
        <v>130</v>
      </c>
      <c r="F23" s="314">
        <v>2111</v>
      </c>
      <c r="G23" s="315" t="s">
        <v>153</v>
      </c>
      <c r="H23" s="134">
        <v>0</v>
      </c>
      <c r="I23" s="16">
        <v>0</v>
      </c>
      <c r="J23" s="16">
        <v>0</v>
      </c>
      <c r="K23" s="17">
        <v>0</v>
      </c>
      <c r="L23" s="18">
        <f t="shared" si="2"/>
        <v>0</v>
      </c>
      <c r="M23" s="70">
        <v>0</v>
      </c>
      <c r="N23" s="71">
        <f t="shared" si="3"/>
        <v>0</v>
      </c>
      <c r="O23" s="70"/>
      <c r="P23" s="71"/>
      <c r="Q23" s="19">
        <v>0</v>
      </c>
      <c r="R23" s="81">
        <v>0</v>
      </c>
      <c r="S23" s="81">
        <v>600</v>
      </c>
      <c r="T23" s="92">
        <v>0</v>
      </c>
      <c r="U23" s="95">
        <f t="shared" si="4"/>
        <v>600</v>
      </c>
      <c r="V23" s="81">
        <v>0</v>
      </c>
      <c r="W23" s="81">
        <f t="shared" si="5"/>
        <v>600</v>
      </c>
      <c r="X23" s="92"/>
      <c r="Y23" s="92"/>
      <c r="Z23" s="137">
        <v>0</v>
      </c>
      <c r="AA23" s="70">
        <v>0</v>
      </c>
      <c r="AB23" s="70">
        <v>0</v>
      </c>
      <c r="AC23" s="149">
        <v>0</v>
      </c>
      <c r="AD23" s="18">
        <f t="shared" si="6"/>
        <v>0</v>
      </c>
      <c r="AE23" s="154">
        <v>0</v>
      </c>
      <c r="AF23" s="155">
        <f t="shared" si="7"/>
        <v>0</v>
      </c>
      <c r="AG23" s="92"/>
      <c r="AH23" s="82"/>
      <c r="AI23" s="74">
        <f t="shared" si="8"/>
        <v>600</v>
      </c>
      <c r="AJ23" s="75">
        <f t="shared" si="0"/>
        <v>0</v>
      </c>
      <c r="AK23" s="76">
        <f t="shared" si="25"/>
        <v>600</v>
      </c>
      <c r="AL23" s="105"/>
      <c r="AM23" s="19"/>
      <c r="AN23" s="81"/>
      <c r="AO23" s="114"/>
      <c r="AP23">
        <f t="shared" si="9"/>
        <v>2111</v>
      </c>
      <c r="AQ23" t="str">
        <f t="shared" si="10"/>
        <v>Materiales, utiles y equipos menores de oficina</v>
      </c>
      <c r="AR23" s="340">
        <f t="shared" si="11"/>
        <v>0</v>
      </c>
      <c r="AS23" s="340">
        <f t="shared" si="12"/>
        <v>0</v>
      </c>
      <c r="AT23" s="340">
        <f t="shared" si="13"/>
        <v>0</v>
      </c>
      <c r="AU23" s="340">
        <f t="shared" si="14"/>
        <v>0</v>
      </c>
      <c r="AV23" s="340">
        <f t="shared" si="15"/>
        <v>0</v>
      </c>
      <c r="AW23" s="340">
        <f t="shared" si="16"/>
        <v>0</v>
      </c>
      <c r="AX23" s="340">
        <f t="shared" si="17"/>
        <v>600</v>
      </c>
      <c r="AY23" s="340">
        <f t="shared" si="18"/>
        <v>0</v>
      </c>
      <c r="AZ23" s="340">
        <f t="shared" si="19"/>
        <v>0</v>
      </c>
      <c r="BA23" s="340">
        <f t="shared" si="20"/>
        <v>0</v>
      </c>
      <c r="BB23" s="340">
        <f t="shared" si="21"/>
        <v>0</v>
      </c>
      <c r="BC23" s="340">
        <f t="shared" si="22"/>
        <v>0</v>
      </c>
      <c r="BD23" s="340">
        <f t="shared" si="23"/>
        <v>600</v>
      </c>
      <c r="BE23" s="340">
        <f t="shared" si="24"/>
        <v>0</v>
      </c>
    </row>
    <row r="24" spans="2:57" ht="43.5" customHeight="1">
      <c r="B24" s="533"/>
      <c r="C24" s="543"/>
      <c r="D24" s="89">
        <v>3</v>
      </c>
      <c r="E24" s="256" t="s">
        <v>131</v>
      </c>
      <c r="F24" s="316">
        <v>2111</v>
      </c>
      <c r="G24" s="317" t="s">
        <v>153</v>
      </c>
      <c r="H24" s="135">
        <v>0</v>
      </c>
      <c r="I24" s="54">
        <v>0</v>
      </c>
      <c r="J24" s="54">
        <v>0</v>
      </c>
      <c r="K24" s="55">
        <v>700</v>
      </c>
      <c r="L24" s="125">
        <f t="shared" si="2"/>
        <v>700</v>
      </c>
      <c r="M24" s="54"/>
      <c r="N24" s="55">
        <f t="shared" si="3"/>
        <v>700</v>
      </c>
      <c r="O24" s="54"/>
      <c r="P24" s="55"/>
      <c r="Q24" s="57">
        <v>0</v>
      </c>
      <c r="R24" s="83">
        <v>0</v>
      </c>
      <c r="S24" s="83">
        <v>0</v>
      </c>
      <c r="T24" s="93">
        <v>0</v>
      </c>
      <c r="U24" s="96">
        <f t="shared" si="4"/>
        <v>0</v>
      </c>
      <c r="V24" s="83">
        <v>0</v>
      </c>
      <c r="W24" s="83">
        <f t="shared" si="5"/>
        <v>0</v>
      </c>
      <c r="X24" s="93"/>
      <c r="Y24" s="93"/>
      <c r="Z24" s="135">
        <v>0</v>
      </c>
      <c r="AA24" s="54">
        <v>0</v>
      </c>
      <c r="AB24" s="54">
        <v>0</v>
      </c>
      <c r="AC24" s="147">
        <v>0</v>
      </c>
      <c r="AD24" s="69">
        <f t="shared" si="6"/>
        <v>0</v>
      </c>
      <c r="AE24" s="142">
        <v>0</v>
      </c>
      <c r="AF24" s="163">
        <f t="shared" si="7"/>
        <v>0</v>
      </c>
      <c r="AG24" s="93"/>
      <c r="AH24" s="84"/>
      <c r="AI24" s="57">
        <f t="shared" si="8"/>
        <v>700</v>
      </c>
      <c r="AJ24" s="58">
        <f t="shared" si="0"/>
        <v>0</v>
      </c>
      <c r="AK24" s="59">
        <f t="shared" si="25"/>
        <v>700</v>
      </c>
      <c r="AL24" s="106"/>
      <c r="AM24" s="57"/>
      <c r="AN24" s="83"/>
      <c r="AO24" s="115"/>
      <c r="AP24">
        <f t="shared" si="9"/>
        <v>2111</v>
      </c>
      <c r="AQ24" t="str">
        <f t="shared" si="10"/>
        <v>Materiales, utiles y equipos menores de oficina</v>
      </c>
      <c r="AR24" s="340">
        <f t="shared" si="11"/>
        <v>0</v>
      </c>
      <c r="AS24" s="340">
        <f t="shared" si="12"/>
        <v>0</v>
      </c>
      <c r="AT24" s="340">
        <f t="shared" si="13"/>
        <v>0</v>
      </c>
      <c r="AU24" s="340">
        <f t="shared" si="14"/>
        <v>700</v>
      </c>
      <c r="AV24" s="340">
        <f t="shared" si="15"/>
        <v>0</v>
      </c>
      <c r="AW24" s="340">
        <f t="shared" si="16"/>
        <v>0</v>
      </c>
      <c r="AX24" s="340">
        <f t="shared" si="17"/>
        <v>0</v>
      </c>
      <c r="AY24" s="340">
        <f t="shared" si="18"/>
        <v>0</v>
      </c>
      <c r="AZ24" s="340">
        <f t="shared" si="19"/>
        <v>0</v>
      </c>
      <c r="BA24" s="340">
        <f t="shared" si="20"/>
        <v>0</v>
      </c>
      <c r="BB24" s="340">
        <f t="shared" si="21"/>
        <v>0</v>
      </c>
      <c r="BC24" s="340">
        <f t="shared" si="22"/>
        <v>0</v>
      </c>
      <c r="BD24" s="340">
        <f t="shared" si="23"/>
        <v>700</v>
      </c>
      <c r="BE24" s="340">
        <f t="shared" si="24"/>
        <v>0</v>
      </c>
    </row>
    <row r="25" spans="2:57" ht="50.25" customHeight="1">
      <c r="B25" s="544">
        <v>4</v>
      </c>
      <c r="C25" s="545" t="s">
        <v>146</v>
      </c>
      <c r="D25" s="87">
        <v>1</v>
      </c>
      <c r="E25" s="249" t="s">
        <v>132</v>
      </c>
      <c r="F25" s="8" t="s">
        <v>42</v>
      </c>
      <c r="G25" s="172" t="s">
        <v>43</v>
      </c>
      <c r="H25" s="136">
        <v>0</v>
      </c>
      <c r="I25" s="9">
        <v>0</v>
      </c>
      <c r="J25" s="9">
        <v>0</v>
      </c>
      <c r="K25" s="10">
        <v>0</v>
      </c>
      <c r="L25" s="72">
        <f t="shared" si="2"/>
        <v>0</v>
      </c>
      <c r="M25" s="126">
        <v>0</v>
      </c>
      <c r="N25" s="73">
        <f t="shared" si="3"/>
        <v>0</v>
      </c>
      <c r="O25" s="126"/>
      <c r="P25" s="73"/>
      <c r="Q25" s="61">
        <v>0</v>
      </c>
      <c r="R25" s="118">
        <v>0</v>
      </c>
      <c r="S25" s="118">
        <v>0</v>
      </c>
      <c r="T25" s="140">
        <v>0</v>
      </c>
      <c r="U25" s="141">
        <f t="shared" si="4"/>
        <v>0</v>
      </c>
      <c r="V25" s="118">
        <v>0</v>
      </c>
      <c r="W25" s="118">
        <f t="shared" si="5"/>
        <v>0</v>
      </c>
      <c r="X25" s="68"/>
      <c r="Y25" s="68"/>
      <c r="Z25" s="150">
        <v>0</v>
      </c>
      <c r="AA25" s="126">
        <v>0</v>
      </c>
      <c r="AB25" s="126">
        <v>0</v>
      </c>
      <c r="AC25" s="151">
        <v>0</v>
      </c>
      <c r="AD25" s="60">
        <f t="shared" si="6"/>
        <v>0</v>
      </c>
      <c r="AE25" s="158">
        <v>0</v>
      </c>
      <c r="AF25" s="159">
        <f t="shared" si="7"/>
        <v>0</v>
      </c>
      <c r="AG25" s="68"/>
      <c r="AH25" s="88"/>
      <c r="AI25" s="67">
        <f t="shared" si="8"/>
        <v>0</v>
      </c>
      <c r="AJ25" s="164">
        <f t="shared" si="0"/>
        <v>0</v>
      </c>
      <c r="AK25" s="165">
        <f t="shared" si="25"/>
        <v>0</v>
      </c>
      <c r="AL25" s="107"/>
      <c r="AM25" s="67"/>
      <c r="AN25" s="168"/>
      <c r="AO25" s="114"/>
      <c r="AP25" t="str">
        <f t="shared" si="9"/>
        <v>NR</v>
      </c>
      <c r="AQ25" t="str">
        <f t="shared" si="10"/>
        <v>Ninguna</v>
      </c>
      <c r="AR25" s="340">
        <f t="shared" si="11"/>
        <v>0</v>
      </c>
      <c r="AS25" s="340">
        <f t="shared" si="12"/>
        <v>0</v>
      </c>
      <c r="AT25" s="340">
        <f t="shared" si="13"/>
        <v>0</v>
      </c>
      <c r="AU25" s="340">
        <f t="shared" si="14"/>
        <v>0</v>
      </c>
      <c r="AV25" s="340">
        <f t="shared" si="15"/>
        <v>0</v>
      </c>
      <c r="AW25" s="340">
        <f t="shared" si="16"/>
        <v>0</v>
      </c>
      <c r="AX25" s="340">
        <f t="shared" si="17"/>
        <v>0</v>
      </c>
      <c r="AY25" s="340">
        <f t="shared" si="18"/>
        <v>0</v>
      </c>
      <c r="AZ25" s="340">
        <f t="shared" si="19"/>
        <v>0</v>
      </c>
      <c r="BA25" s="340">
        <f t="shared" si="20"/>
        <v>0</v>
      </c>
      <c r="BB25" s="340">
        <f t="shared" si="21"/>
        <v>0</v>
      </c>
      <c r="BC25" s="340">
        <f t="shared" si="22"/>
        <v>0</v>
      </c>
      <c r="BD25" s="340">
        <f t="shared" si="23"/>
        <v>0</v>
      </c>
      <c r="BE25" s="340">
        <f t="shared" si="24"/>
        <v>0</v>
      </c>
    </row>
    <row r="26" spans="2:57" ht="45.75" customHeight="1">
      <c r="B26" s="544"/>
      <c r="C26" s="545"/>
      <c r="D26" s="175">
        <v>2</v>
      </c>
      <c r="E26" s="257" t="s">
        <v>133</v>
      </c>
      <c r="F26" s="169" t="s">
        <v>42</v>
      </c>
      <c r="G26" s="176" t="s">
        <v>43</v>
      </c>
      <c r="H26" s="137">
        <v>0</v>
      </c>
      <c r="I26" s="70">
        <v>0</v>
      </c>
      <c r="J26" s="70">
        <v>0</v>
      </c>
      <c r="K26" s="71">
        <v>0</v>
      </c>
      <c r="L26" s="139">
        <f t="shared" si="2"/>
        <v>0</v>
      </c>
      <c r="M26" s="156">
        <v>0</v>
      </c>
      <c r="N26" s="156">
        <f t="shared" si="3"/>
        <v>0</v>
      </c>
      <c r="O26" s="70"/>
      <c r="P26" s="71"/>
      <c r="Q26" s="74">
        <v>0</v>
      </c>
      <c r="R26" s="120">
        <v>0</v>
      </c>
      <c r="S26" s="120">
        <v>0</v>
      </c>
      <c r="T26" s="143">
        <v>0</v>
      </c>
      <c r="U26" s="144">
        <f t="shared" si="4"/>
        <v>0</v>
      </c>
      <c r="V26" s="120">
        <v>0</v>
      </c>
      <c r="W26" s="120">
        <f t="shared" si="5"/>
        <v>0</v>
      </c>
      <c r="X26" s="143"/>
      <c r="Y26" s="143"/>
      <c r="Z26" s="137">
        <v>0</v>
      </c>
      <c r="AA26" s="70">
        <v>0</v>
      </c>
      <c r="AB26" s="70">
        <v>0</v>
      </c>
      <c r="AC26" s="149">
        <v>0</v>
      </c>
      <c r="AD26" s="139">
        <f t="shared" si="6"/>
        <v>0</v>
      </c>
      <c r="AE26" s="156">
        <v>0</v>
      </c>
      <c r="AF26" s="157">
        <f t="shared" si="7"/>
        <v>0</v>
      </c>
      <c r="AG26" s="143"/>
      <c r="AH26" s="178"/>
      <c r="AI26" s="74">
        <f t="shared" si="8"/>
        <v>0</v>
      </c>
      <c r="AJ26" s="75">
        <f t="shared" si="0"/>
        <v>0</v>
      </c>
      <c r="AK26" s="76">
        <f t="shared" si="25"/>
        <v>0</v>
      </c>
      <c r="AL26" s="179"/>
      <c r="AM26" s="74"/>
      <c r="AN26" s="120"/>
      <c r="AO26" s="121"/>
      <c r="AP26" t="str">
        <f t="shared" si="9"/>
        <v>NR</v>
      </c>
      <c r="AQ26" t="str">
        <f t="shared" si="10"/>
        <v>Ninguna</v>
      </c>
      <c r="AR26" s="340">
        <f t="shared" si="11"/>
        <v>0</v>
      </c>
      <c r="AS26" s="340">
        <f t="shared" si="12"/>
        <v>0</v>
      </c>
      <c r="AT26" s="340">
        <f t="shared" si="13"/>
        <v>0</v>
      </c>
      <c r="AU26" s="340">
        <f t="shared" si="14"/>
        <v>0</v>
      </c>
      <c r="AV26" s="340">
        <f t="shared" si="15"/>
        <v>0</v>
      </c>
      <c r="AW26" s="340">
        <f t="shared" si="16"/>
        <v>0</v>
      </c>
      <c r="AX26" s="340">
        <f t="shared" si="17"/>
        <v>0</v>
      </c>
      <c r="AY26" s="340">
        <f t="shared" si="18"/>
        <v>0</v>
      </c>
      <c r="AZ26" s="340">
        <f t="shared" si="19"/>
        <v>0</v>
      </c>
      <c r="BA26" s="340">
        <f t="shared" si="20"/>
        <v>0</v>
      </c>
      <c r="BB26" s="340">
        <f t="shared" si="21"/>
        <v>0</v>
      </c>
      <c r="BC26" s="340">
        <f t="shared" si="22"/>
        <v>0</v>
      </c>
      <c r="BD26" s="340">
        <f t="shared" si="23"/>
        <v>0</v>
      </c>
      <c r="BE26" s="340">
        <f t="shared" si="24"/>
        <v>0</v>
      </c>
    </row>
    <row r="27" spans="2:57" ht="46.5" customHeight="1">
      <c r="B27" s="546">
        <v>5</v>
      </c>
      <c r="C27" s="548" t="s">
        <v>122</v>
      </c>
      <c r="D27" s="77">
        <v>1</v>
      </c>
      <c r="E27" s="217" t="s">
        <v>134</v>
      </c>
      <c r="F27" s="318" t="s">
        <v>42</v>
      </c>
      <c r="G27" s="319" t="s">
        <v>43</v>
      </c>
      <c r="H27" s="90">
        <v>0</v>
      </c>
      <c r="I27" s="78">
        <v>0</v>
      </c>
      <c r="J27" s="78">
        <v>0</v>
      </c>
      <c r="K27" s="91">
        <v>0</v>
      </c>
      <c r="L27" s="94">
        <f t="shared" si="2"/>
        <v>0</v>
      </c>
      <c r="M27" s="78">
        <v>0</v>
      </c>
      <c r="N27" s="78">
        <f t="shared" si="3"/>
        <v>0</v>
      </c>
      <c r="O27" s="78"/>
      <c r="P27" s="91"/>
      <c r="Q27" s="90">
        <v>0</v>
      </c>
      <c r="R27" s="78">
        <v>0</v>
      </c>
      <c r="S27" s="78">
        <v>0</v>
      </c>
      <c r="T27" s="190">
        <v>0</v>
      </c>
      <c r="U27" s="187">
        <f t="shared" si="4"/>
        <v>0</v>
      </c>
      <c r="V27" s="78">
        <v>0</v>
      </c>
      <c r="W27" s="78">
        <f t="shared" si="5"/>
        <v>0</v>
      </c>
      <c r="X27" s="78"/>
      <c r="Y27" s="91"/>
      <c r="Z27" s="90">
        <v>0</v>
      </c>
      <c r="AA27" s="78">
        <v>0</v>
      </c>
      <c r="AB27" s="78">
        <v>0</v>
      </c>
      <c r="AC27" s="190">
        <v>0</v>
      </c>
      <c r="AD27" s="187">
        <f t="shared" si="6"/>
        <v>0</v>
      </c>
      <c r="AE27" s="78">
        <v>0</v>
      </c>
      <c r="AF27" s="78">
        <f t="shared" si="7"/>
        <v>0</v>
      </c>
      <c r="AG27" s="78"/>
      <c r="AH27" s="91"/>
      <c r="AI27" s="90">
        <f t="shared" si="8"/>
        <v>0</v>
      </c>
      <c r="AJ27" s="78">
        <f t="shared" si="0"/>
        <v>0</v>
      </c>
      <c r="AK27" s="79">
        <f t="shared" si="25"/>
        <v>0</v>
      </c>
      <c r="AL27" s="177"/>
      <c r="AM27" s="90"/>
      <c r="AN27" s="78"/>
      <c r="AO27" s="182"/>
      <c r="AP27" t="str">
        <f t="shared" si="9"/>
        <v>NR</v>
      </c>
      <c r="AQ27" t="str">
        <f t="shared" si="10"/>
        <v>Ninguna</v>
      </c>
      <c r="AR27" s="340">
        <f t="shared" si="11"/>
        <v>0</v>
      </c>
      <c r="AS27" s="340">
        <f t="shared" si="12"/>
        <v>0</v>
      </c>
      <c r="AT27" s="340">
        <f t="shared" si="13"/>
        <v>0</v>
      </c>
      <c r="AU27" s="340">
        <f t="shared" si="14"/>
        <v>0</v>
      </c>
      <c r="AV27" s="340">
        <f t="shared" si="15"/>
        <v>0</v>
      </c>
      <c r="AW27" s="340">
        <f t="shared" si="16"/>
        <v>0</v>
      </c>
      <c r="AX27" s="340">
        <f t="shared" si="17"/>
        <v>0</v>
      </c>
      <c r="AY27" s="340">
        <f t="shared" si="18"/>
        <v>0</v>
      </c>
      <c r="AZ27" s="340">
        <f t="shared" si="19"/>
        <v>0</v>
      </c>
      <c r="BA27" s="340">
        <f t="shared" si="20"/>
        <v>0</v>
      </c>
      <c r="BB27" s="340">
        <f t="shared" si="21"/>
        <v>0</v>
      </c>
      <c r="BC27" s="340">
        <f t="shared" si="22"/>
        <v>0</v>
      </c>
      <c r="BD27" s="340">
        <f t="shared" si="23"/>
        <v>0</v>
      </c>
      <c r="BE27" s="340">
        <f t="shared" si="24"/>
        <v>0</v>
      </c>
    </row>
    <row r="28" spans="2:57" ht="54.75" customHeight="1">
      <c r="B28" s="547"/>
      <c r="C28" s="549"/>
      <c r="D28" s="89">
        <v>2</v>
      </c>
      <c r="E28" s="173" t="s">
        <v>135</v>
      </c>
      <c r="F28" s="312">
        <v>2111</v>
      </c>
      <c r="G28" s="313" t="s">
        <v>153</v>
      </c>
      <c r="H28" s="57">
        <v>0</v>
      </c>
      <c r="I28" s="83">
        <v>0</v>
      </c>
      <c r="J28" s="83">
        <v>0</v>
      </c>
      <c r="K28" s="93">
        <v>0</v>
      </c>
      <c r="L28" s="96">
        <f t="shared" si="2"/>
        <v>0</v>
      </c>
      <c r="M28" s="83">
        <v>0</v>
      </c>
      <c r="N28" s="83">
        <f t="shared" si="3"/>
        <v>0</v>
      </c>
      <c r="O28" s="83"/>
      <c r="P28" s="93"/>
      <c r="Q28" s="57">
        <v>600</v>
      </c>
      <c r="R28" s="83">
        <v>0</v>
      </c>
      <c r="S28" s="83">
        <v>0</v>
      </c>
      <c r="T28" s="191">
        <v>700</v>
      </c>
      <c r="U28" s="188">
        <f t="shared" si="4"/>
        <v>1300</v>
      </c>
      <c r="V28" s="83">
        <v>0</v>
      </c>
      <c r="W28" s="83">
        <f t="shared" si="5"/>
        <v>1300</v>
      </c>
      <c r="X28" s="83"/>
      <c r="Y28" s="93"/>
      <c r="Z28" s="57">
        <v>0</v>
      </c>
      <c r="AA28" s="83">
        <v>0</v>
      </c>
      <c r="AB28" s="83">
        <v>0</v>
      </c>
      <c r="AC28" s="191">
        <v>0</v>
      </c>
      <c r="AD28" s="188">
        <f t="shared" si="6"/>
        <v>0</v>
      </c>
      <c r="AE28" s="83">
        <v>0</v>
      </c>
      <c r="AF28" s="83">
        <f t="shared" si="7"/>
        <v>0</v>
      </c>
      <c r="AG28" s="83"/>
      <c r="AH28" s="93"/>
      <c r="AI28" s="57">
        <f t="shared" si="8"/>
        <v>1300</v>
      </c>
      <c r="AJ28" s="83">
        <f t="shared" si="0"/>
        <v>0</v>
      </c>
      <c r="AK28" s="84">
        <f t="shared" si="25"/>
        <v>1300</v>
      </c>
      <c r="AL28" s="106"/>
      <c r="AM28" s="57"/>
      <c r="AN28" s="83"/>
      <c r="AO28" s="186"/>
      <c r="AP28">
        <f t="shared" si="9"/>
        <v>2111</v>
      </c>
      <c r="AQ28" t="str">
        <f t="shared" si="10"/>
        <v>Materiales, utiles y equipos menores de oficina</v>
      </c>
      <c r="AR28" s="340">
        <f t="shared" si="11"/>
        <v>0</v>
      </c>
      <c r="AS28" s="340">
        <f t="shared" si="12"/>
        <v>0</v>
      </c>
      <c r="AT28" s="340">
        <f t="shared" si="13"/>
        <v>0</v>
      </c>
      <c r="AU28" s="340">
        <f t="shared" si="14"/>
        <v>0</v>
      </c>
      <c r="AV28" s="340">
        <f t="shared" si="15"/>
        <v>600</v>
      </c>
      <c r="AW28" s="340">
        <f t="shared" si="16"/>
        <v>0</v>
      </c>
      <c r="AX28" s="340">
        <f t="shared" si="17"/>
        <v>0</v>
      </c>
      <c r="AY28" s="340">
        <f t="shared" si="18"/>
        <v>700</v>
      </c>
      <c r="AZ28" s="340">
        <f t="shared" si="19"/>
        <v>0</v>
      </c>
      <c r="BA28" s="340">
        <f t="shared" si="20"/>
        <v>0</v>
      </c>
      <c r="BB28" s="340">
        <f t="shared" si="21"/>
        <v>0</v>
      </c>
      <c r="BC28" s="340">
        <f t="shared" si="22"/>
        <v>0</v>
      </c>
      <c r="BD28" s="340">
        <f t="shared" si="23"/>
        <v>1300</v>
      </c>
      <c r="BE28" s="340">
        <f t="shared" si="24"/>
        <v>0</v>
      </c>
    </row>
    <row r="29" spans="2:41" ht="50.25" customHeight="1" thickBot="1">
      <c r="B29" s="525" t="s">
        <v>44</v>
      </c>
      <c r="C29" s="526"/>
      <c r="D29" s="526"/>
      <c r="E29" s="526"/>
      <c r="F29" s="526"/>
      <c r="G29" s="526"/>
      <c r="H29" s="216">
        <f aca="true" t="shared" si="26" ref="H29:N29">SUM(H16:H28)</f>
        <v>0</v>
      </c>
      <c r="I29" s="216">
        <f t="shared" si="26"/>
        <v>3700</v>
      </c>
      <c r="J29" s="216">
        <f t="shared" si="26"/>
        <v>2700</v>
      </c>
      <c r="K29" s="85">
        <f t="shared" si="26"/>
        <v>700</v>
      </c>
      <c r="L29" s="223">
        <f t="shared" si="26"/>
        <v>7100</v>
      </c>
      <c r="M29" s="216">
        <f t="shared" si="26"/>
        <v>0</v>
      </c>
      <c r="N29" s="202">
        <f t="shared" si="26"/>
        <v>7100</v>
      </c>
      <c r="O29" s="183"/>
      <c r="P29" s="85"/>
      <c r="Q29" s="203">
        <f aca="true" t="shared" si="27" ref="Q29:W29">SUM(Q16:Q28)</f>
        <v>1200</v>
      </c>
      <c r="R29" s="216">
        <f t="shared" si="27"/>
        <v>700</v>
      </c>
      <c r="S29" s="216">
        <f t="shared" si="27"/>
        <v>600</v>
      </c>
      <c r="T29" s="85">
        <f t="shared" si="27"/>
        <v>700</v>
      </c>
      <c r="U29" s="223">
        <f t="shared" si="27"/>
        <v>3200</v>
      </c>
      <c r="V29" s="189">
        <f t="shared" si="27"/>
        <v>0</v>
      </c>
      <c r="W29" s="227">
        <f t="shared" si="27"/>
        <v>3200</v>
      </c>
      <c r="X29" s="183"/>
      <c r="Y29" s="228"/>
      <c r="Z29" s="203">
        <f aca="true" t="shared" si="28" ref="Z29:AF29">SUM(Z16:Z28)</f>
        <v>600</v>
      </c>
      <c r="AA29" s="216">
        <f t="shared" si="28"/>
        <v>700</v>
      </c>
      <c r="AB29" s="216">
        <f t="shared" si="28"/>
        <v>700</v>
      </c>
      <c r="AC29" s="229">
        <f t="shared" si="28"/>
        <v>0</v>
      </c>
      <c r="AD29" s="189">
        <f t="shared" si="28"/>
        <v>2000</v>
      </c>
      <c r="AE29" s="189">
        <f t="shared" si="28"/>
        <v>0</v>
      </c>
      <c r="AF29" s="180">
        <f t="shared" si="28"/>
        <v>2000</v>
      </c>
      <c r="AG29" s="183"/>
      <c r="AH29" s="85"/>
      <c r="AI29" s="204">
        <f>SUM(AI16:AI28)</f>
        <v>12300</v>
      </c>
      <c r="AJ29" s="221">
        <f>SUM(AJ16:AJ28)</f>
        <v>0</v>
      </c>
      <c r="AK29" s="86">
        <f>SUM(AK16:AK28)</f>
        <v>12300</v>
      </c>
      <c r="AL29" s="22"/>
      <c r="AM29" s="181"/>
      <c r="AN29" s="184"/>
      <c r="AO29" s="185"/>
    </row>
    <row r="30" ht="15.75" thickTop="1"/>
    <row r="31" spans="2:6" ht="24" customHeight="1">
      <c r="B31" s="512" t="s">
        <v>45</v>
      </c>
      <c r="C31" s="512"/>
      <c r="D31" s="512"/>
      <c r="E31" s="512"/>
      <c r="F31" s="205"/>
    </row>
    <row r="32" spans="5:11" s="23" customFormat="1" ht="15.75" customHeight="1">
      <c r="E32" s="24"/>
      <c r="F32" s="24"/>
      <c r="K32" s="25"/>
    </row>
    <row r="33" s="23" customFormat="1" ht="15"/>
    <row r="34" s="23" customFormat="1" ht="15"/>
    <row r="35" s="23" customFormat="1" ht="15"/>
    <row r="36" s="23" customFormat="1" ht="15"/>
    <row r="37" s="23" customFormat="1" ht="15"/>
    <row r="38" s="23" customFormat="1" ht="15"/>
    <row r="39" s="23" customFormat="1" ht="15"/>
    <row r="40" s="23" customFormat="1" ht="15"/>
    <row r="41" s="23" customFormat="1" ht="15"/>
    <row r="42" s="23" customFormat="1" ht="15"/>
    <row r="43" s="23" customFormat="1" ht="15"/>
  </sheetData>
  <sheetProtection/>
  <mergeCells count="70">
    <mergeCell ref="B29:G29"/>
    <mergeCell ref="B31:E31"/>
    <mergeCell ref="B22:B24"/>
    <mergeCell ref="C22:C24"/>
    <mergeCell ref="B25:B26"/>
    <mergeCell ref="C25:C26"/>
    <mergeCell ref="B27:B28"/>
    <mergeCell ref="C27:C28"/>
    <mergeCell ref="C16:C18"/>
    <mergeCell ref="AG14:AG15"/>
    <mergeCell ref="AH14:AH15"/>
    <mergeCell ref="AI14:AI15"/>
    <mergeCell ref="W14:W15"/>
    <mergeCell ref="B13:C15"/>
    <mergeCell ref="D13:E15"/>
    <mergeCell ref="P14:P15"/>
    <mergeCell ref="Q14:Q15"/>
    <mergeCell ref="F13:G13"/>
    <mergeCell ref="AJ14:AJ15"/>
    <mergeCell ref="AK14:AK15"/>
    <mergeCell ref="AM14:AM15"/>
    <mergeCell ref="AF14:AF15"/>
    <mergeCell ref="X14:X15"/>
    <mergeCell ref="Y14:Y15"/>
    <mergeCell ref="Z14:Z15"/>
    <mergeCell ref="L13:P13"/>
    <mergeCell ref="U13:Y13"/>
    <mergeCell ref="AB14:AB15"/>
    <mergeCell ref="AD13:AH13"/>
    <mergeCell ref="N14:N15"/>
    <mergeCell ref="AC14:AC15"/>
    <mergeCell ref="O14:O15"/>
    <mergeCell ref="S14:S15"/>
    <mergeCell ref="B19:B21"/>
    <mergeCell ref="C19:C21"/>
    <mergeCell ref="AD14:AD15"/>
    <mergeCell ref="AE14:AE15"/>
    <mergeCell ref="R14:R15"/>
    <mergeCell ref="T14:T15"/>
    <mergeCell ref="U14:U15"/>
    <mergeCell ref="V14:V15"/>
    <mergeCell ref="AA14:AA15"/>
    <mergeCell ref="B16:B18"/>
    <mergeCell ref="AI13:AK13"/>
    <mergeCell ref="AM13:AO13"/>
    <mergeCell ref="F14:F15"/>
    <mergeCell ref="G14:G15"/>
    <mergeCell ref="H14:H15"/>
    <mergeCell ref="I14:I15"/>
    <mergeCell ref="J14:J15"/>
    <mergeCell ref="K14:K15"/>
    <mergeCell ref="L14:L15"/>
    <mergeCell ref="M14:M15"/>
    <mergeCell ref="B10:H11"/>
    <mergeCell ref="I10:K11"/>
    <mergeCell ref="L10:M11"/>
    <mergeCell ref="N10:Q11"/>
    <mergeCell ref="R10:T10"/>
    <mergeCell ref="U10:Y10"/>
    <mergeCell ref="R11:T11"/>
    <mergeCell ref="U11:Y11"/>
    <mergeCell ref="B2:F5"/>
    <mergeCell ref="G2:T5"/>
    <mergeCell ref="B6:Y6"/>
    <mergeCell ref="B8:H9"/>
    <mergeCell ref="I8:K9"/>
    <mergeCell ref="L8:M9"/>
    <mergeCell ref="N8:Q9"/>
    <mergeCell ref="R8:T9"/>
    <mergeCell ref="U8:Y9"/>
  </mergeCells>
  <printOptions/>
  <pageMargins left="0.7086614173228347" right="0.7086614173228347" top="0.7480314960629921" bottom="0.7480314960629921" header="0.31496062992125984" footer="0.31496062992125984"/>
  <pageSetup fitToHeight="2" fitToWidth="2" horizontalDpi="600" verticalDpi="600" orientation="landscape" scale="3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E22"/>
  <sheetViews>
    <sheetView zoomScale="84" zoomScaleNormal="84" zoomScalePageLayoutView="0" workbookViewId="0" topLeftCell="AN10">
      <selection activeCell="AP16" sqref="AP16:BE18"/>
    </sheetView>
  </sheetViews>
  <sheetFormatPr defaultColWidth="11.421875" defaultRowHeight="15"/>
  <cols>
    <col min="1" max="1" width="4.28125" style="0" customWidth="1"/>
    <col min="2" max="2" width="7.00390625" style="0" customWidth="1"/>
    <col min="3" max="3" width="22.8515625" style="0" customWidth="1"/>
    <col min="4" max="4" width="6.140625" style="0" customWidth="1"/>
    <col min="5" max="5" width="47.00390625" style="0" customWidth="1"/>
    <col min="6" max="6" width="9.421875" style="0" customWidth="1"/>
    <col min="7" max="7" width="28.140625" style="0" customWidth="1"/>
    <col min="8" max="8" width="15.140625" style="0" customWidth="1"/>
    <col min="9" max="9" width="14.8515625" style="0" customWidth="1"/>
    <col min="10" max="10" width="13.7109375" style="0" customWidth="1"/>
    <col min="11" max="12" width="13.57421875" style="0" customWidth="1"/>
    <col min="13" max="13" width="12.57421875" style="0" customWidth="1"/>
    <col min="14" max="14" width="16.8515625" style="0" customWidth="1"/>
    <col min="15" max="15" width="18.57421875" style="0" customWidth="1"/>
    <col min="16" max="16" width="15.7109375" style="0" customWidth="1"/>
    <col min="17" max="17" width="14.140625" style="0" customWidth="1"/>
    <col min="18" max="18" width="15.7109375" style="0" customWidth="1"/>
    <col min="19" max="19" width="13.8515625" style="0" customWidth="1"/>
    <col min="20" max="20" width="14.7109375" style="0" customWidth="1"/>
    <col min="21" max="21" width="13.28125" style="0" customWidth="1"/>
    <col min="22" max="24" width="14.00390625" style="0" customWidth="1"/>
    <col min="25" max="25" width="15.57421875" style="0" customWidth="1"/>
    <col min="26" max="26" width="14.8515625" style="0" customWidth="1"/>
    <col min="27" max="27" width="17.28125" style="0" customWidth="1"/>
    <col min="28" max="29" width="14.7109375" style="0" customWidth="1"/>
    <col min="30" max="30" width="15.57421875" style="0" customWidth="1"/>
    <col min="31" max="33" width="15.421875" style="0" customWidth="1"/>
    <col min="34" max="34" width="15.7109375" style="0" customWidth="1"/>
    <col min="35" max="37" width="16.7109375" style="0" customWidth="1"/>
    <col min="38" max="38" width="23.421875" style="0" customWidth="1"/>
    <col min="39" max="39" width="16.7109375" style="0" customWidth="1"/>
    <col min="40" max="40" width="17.8515625" style="0" customWidth="1"/>
    <col min="41" max="41" width="21.140625" style="0" customWidth="1"/>
    <col min="160" max="160" width="9.140625" style="0" customWidth="1"/>
    <col min="161" max="161" width="18.00390625" style="0" customWidth="1"/>
    <col min="162" max="162" width="8.57421875" style="0" customWidth="1"/>
    <col min="165" max="165" width="33.57421875" style="0" customWidth="1"/>
    <col min="166" max="166" width="18.8515625" style="0" customWidth="1"/>
    <col min="167" max="167" width="17.57421875" style="0" customWidth="1"/>
    <col min="172" max="174" width="14.8515625" style="0" customWidth="1"/>
    <col min="182" max="184" width="14.8515625" style="0" customWidth="1"/>
    <col min="192" max="194" width="14.8515625" style="0" customWidth="1"/>
    <col min="202" max="204" width="14.8515625" style="0" customWidth="1"/>
    <col min="212" max="214" width="14.8515625" style="0" customWidth="1"/>
    <col min="222" max="224" width="14.8515625" style="0" customWidth="1"/>
    <col min="232" max="234" width="14.8515625" style="0" customWidth="1"/>
    <col min="242" max="244" width="14.8515625" style="0" customWidth="1"/>
    <col min="252" max="254" width="14.8515625" style="0" customWidth="1"/>
  </cols>
  <sheetData>
    <row r="1" spans="5:6" ht="15">
      <c r="E1" s="39"/>
      <c r="F1" s="39"/>
    </row>
    <row r="2" spans="2:28" ht="15" customHeight="1">
      <c r="B2" s="487"/>
      <c r="C2" s="488"/>
      <c r="D2" s="488"/>
      <c r="E2" s="488"/>
      <c r="F2" s="489"/>
      <c r="G2" s="472" t="s">
        <v>0</v>
      </c>
      <c r="H2" s="473"/>
      <c r="I2" s="473"/>
      <c r="J2" s="473"/>
      <c r="K2" s="473"/>
      <c r="L2" s="473"/>
      <c r="M2" s="473"/>
      <c r="N2" s="473"/>
      <c r="O2" s="473"/>
      <c r="P2" s="473"/>
      <c r="Q2" s="473"/>
      <c r="R2" s="473"/>
      <c r="S2" s="473"/>
      <c r="T2" s="474"/>
      <c r="U2" s="40" t="s">
        <v>71</v>
      </c>
      <c r="V2" s="41"/>
      <c r="W2" s="41"/>
      <c r="X2" s="41"/>
      <c r="Y2" s="42"/>
      <c r="Z2" s="30"/>
      <c r="AA2" s="30"/>
      <c r="AB2" s="30"/>
    </row>
    <row r="3" spans="2:28" ht="18" customHeight="1">
      <c r="B3" s="490"/>
      <c r="C3" s="491"/>
      <c r="D3" s="491"/>
      <c r="E3" s="491"/>
      <c r="F3" s="492"/>
      <c r="G3" s="475"/>
      <c r="H3" s="476"/>
      <c r="I3" s="476"/>
      <c r="J3" s="476"/>
      <c r="K3" s="476"/>
      <c r="L3" s="476"/>
      <c r="M3" s="476"/>
      <c r="N3" s="476"/>
      <c r="O3" s="476"/>
      <c r="P3" s="476"/>
      <c r="Q3" s="476"/>
      <c r="R3" s="476"/>
      <c r="S3" s="476"/>
      <c r="T3" s="477"/>
      <c r="U3" s="43" t="s">
        <v>74</v>
      </c>
      <c r="V3" s="30"/>
      <c r="W3" s="30"/>
      <c r="X3" s="30"/>
      <c r="Y3" s="44"/>
      <c r="Z3" s="30"/>
      <c r="AA3" s="30"/>
      <c r="AB3" s="30"/>
    </row>
    <row r="4" spans="2:28" ht="18" customHeight="1">
      <c r="B4" s="490"/>
      <c r="C4" s="491"/>
      <c r="D4" s="491"/>
      <c r="E4" s="491"/>
      <c r="F4" s="492"/>
      <c r="G4" s="475"/>
      <c r="H4" s="476"/>
      <c r="I4" s="476"/>
      <c r="J4" s="476"/>
      <c r="K4" s="476"/>
      <c r="L4" s="476"/>
      <c r="M4" s="476"/>
      <c r="N4" s="476"/>
      <c r="O4" s="476"/>
      <c r="P4" s="476"/>
      <c r="Q4" s="476"/>
      <c r="R4" s="476"/>
      <c r="S4" s="476"/>
      <c r="T4" s="477"/>
      <c r="U4" s="43" t="s">
        <v>75</v>
      </c>
      <c r="V4" s="30"/>
      <c r="W4" s="30"/>
      <c r="X4" s="30"/>
      <c r="Y4" s="44"/>
      <c r="Z4" s="30"/>
      <c r="AA4" s="30"/>
      <c r="AB4" s="30"/>
    </row>
    <row r="5" spans="2:35" ht="25.5" customHeight="1">
      <c r="B5" s="493"/>
      <c r="C5" s="494"/>
      <c r="D5" s="494"/>
      <c r="E5" s="494"/>
      <c r="F5" s="495"/>
      <c r="G5" s="478"/>
      <c r="H5" s="479"/>
      <c r="I5" s="479"/>
      <c r="J5" s="479"/>
      <c r="K5" s="479"/>
      <c r="L5" s="479"/>
      <c r="M5" s="479"/>
      <c r="N5" s="479"/>
      <c r="O5" s="479"/>
      <c r="P5" s="479"/>
      <c r="Q5" s="479"/>
      <c r="R5" s="479"/>
      <c r="S5" s="479"/>
      <c r="T5" s="480"/>
      <c r="U5" s="45" t="s">
        <v>50</v>
      </c>
      <c r="V5" s="46"/>
      <c r="W5" s="46"/>
      <c r="X5" s="46"/>
      <c r="Y5" s="47"/>
      <c r="Z5" s="30"/>
      <c r="AA5" s="30"/>
      <c r="AB5" s="30"/>
      <c r="AI5" s="1"/>
    </row>
    <row r="6" spans="2:25" ht="33" customHeight="1">
      <c r="B6" s="498" t="s">
        <v>1</v>
      </c>
      <c r="C6" s="498"/>
      <c r="D6" s="498"/>
      <c r="E6" s="498"/>
      <c r="F6" s="498"/>
      <c r="G6" s="498"/>
      <c r="H6" s="498"/>
      <c r="I6" s="498"/>
      <c r="J6" s="498"/>
      <c r="K6" s="498"/>
      <c r="L6" s="498"/>
      <c r="M6" s="498"/>
      <c r="N6" s="498"/>
      <c r="O6" s="498"/>
      <c r="P6" s="498"/>
      <c r="Q6" s="498"/>
      <c r="R6" s="498"/>
      <c r="S6" s="498"/>
      <c r="T6" s="498"/>
      <c r="U6" s="498"/>
      <c r="V6" s="498"/>
      <c r="W6" s="498"/>
      <c r="X6" s="498"/>
      <c r="Y6" s="498"/>
    </row>
    <row r="7" ht="17.25" customHeight="1" thickBot="1"/>
    <row r="8" spans="2:25" ht="15" customHeight="1">
      <c r="B8" s="499" t="s">
        <v>103</v>
      </c>
      <c r="C8" s="500"/>
      <c r="D8" s="500"/>
      <c r="E8" s="501"/>
      <c r="F8" s="501"/>
      <c r="G8" s="501"/>
      <c r="H8" s="502"/>
      <c r="I8" s="421" t="s">
        <v>2</v>
      </c>
      <c r="J8" s="422"/>
      <c r="K8" s="423"/>
      <c r="L8" s="427" t="s">
        <v>3</v>
      </c>
      <c r="M8" s="428"/>
      <c r="N8" s="431">
        <f>AL19</f>
        <v>0</v>
      </c>
      <c r="O8" s="431"/>
      <c r="P8" s="432"/>
      <c r="Q8" s="433"/>
      <c r="R8" s="507" t="s">
        <v>4</v>
      </c>
      <c r="S8" s="508"/>
      <c r="T8" s="508"/>
      <c r="U8" s="509" t="s">
        <v>101</v>
      </c>
      <c r="V8" s="509"/>
      <c r="W8" s="509"/>
      <c r="X8" s="510"/>
      <c r="Y8" s="511"/>
    </row>
    <row r="9" spans="2:25" ht="26.25" customHeight="1">
      <c r="B9" s="503"/>
      <c r="C9" s="504"/>
      <c r="D9" s="504"/>
      <c r="E9" s="505"/>
      <c r="F9" s="505"/>
      <c r="G9" s="505"/>
      <c r="H9" s="506"/>
      <c r="I9" s="424"/>
      <c r="J9" s="425"/>
      <c r="K9" s="426"/>
      <c r="L9" s="429"/>
      <c r="M9" s="430"/>
      <c r="N9" s="434"/>
      <c r="O9" s="434"/>
      <c r="P9" s="434"/>
      <c r="Q9" s="435"/>
      <c r="R9" s="485"/>
      <c r="S9" s="486"/>
      <c r="T9" s="486"/>
      <c r="U9" s="415"/>
      <c r="V9" s="415"/>
      <c r="W9" s="415"/>
      <c r="X9" s="416"/>
      <c r="Y9" s="447"/>
    </row>
    <row r="10" spans="2:25" ht="35.25" customHeight="1">
      <c r="B10" s="413" t="s">
        <v>106</v>
      </c>
      <c r="C10" s="414"/>
      <c r="D10" s="414"/>
      <c r="E10" s="415"/>
      <c r="F10" s="415"/>
      <c r="G10" s="415"/>
      <c r="H10" s="416"/>
      <c r="I10" s="458">
        <f>AI19</f>
        <v>18800</v>
      </c>
      <c r="J10" s="459"/>
      <c r="K10" s="460"/>
      <c r="L10" s="464" t="s">
        <v>5</v>
      </c>
      <c r="M10" s="465"/>
      <c r="N10" s="481" t="s">
        <v>6</v>
      </c>
      <c r="O10" s="481"/>
      <c r="P10" s="481"/>
      <c r="Q10" s="482"/>
      <c r="R10" s="485" t="s">
        <v>7</v>
      </c>
      <c r="S10" s="486"/>
      <c r="T10" s="486"/>
      <c r="U10" s="415" t="s">
        <v>102</v>
      </c>
      <c r="V10" s="415"/>
      <c r="W10" s="415"/>
      <c r="X10" s="416"/>
      <c r="Y10" s="447"/>
    </row>
    <row r="11" spans="2:25" ht="44.25" customHeight="1" thickBot="1">
      <c r="B11" s="417"/>
      <c r="C11" s="418"/>
      <c r="D11" s="418"/>
      <c r="E11" s="419"/>
      <c r="F11" s="419"/>
      <c r="G11" s="419"/>
      <c r="H11" s="420"/>
      <c r="I11" s="461"/>
      <c r="J11" s="462"/>
      <c r="K11" s="463"/>
      <c r="L11" s="466"/>
      <c r="M11" s="467"/>
      <c r="N11" s="483"/>
      <c r="O11" s="483"/>
      <c r="P11" s="483"/>
      <c r="Q11" s="484"/>
      <c r="R11" s="496" t="s">
        <v>8</v>
      </c>
      <c r="S11" s="497"/>
      <c r="T11" s="497"/>
      <c r="U11" s="453" t="s">
        <v>101</v>
      </c>
      <c r="V11" s="453"/>
      <c r="W11" s="453"/>
      <c r="X11" s="454"/>
      <c r="Y11" s="455"/>
    </row>
    <row r="12" ht="9.75" customHeight="1" thickBot="1"/>
    <row r="13" spans="2:41" ht="27" customHeight="1" thickTop="1">
      <c r="B13" s="513" t="s">
        <v>69</v>
      </c>
      <c r="C13" s="514"/>
      <c r="D13" s="519" t="s">
        <v>9</v>
      </c>
      <c r="E13" s="520"/>
      <c r="F13" s="438" t="s">
        <v>72</v>
      </c>
      <c r="G13" s="439"/>
      <c r="H13" s="2" t="s">
        <v>10</v>
      </c>
      <c r="I13" s="3" t="s">
        <v>11</v>
      </c>
      <c r="J13" s="3" t="s">
        <v>12</v>
      </c>
      <c r="K13" s="4" t="s">
        <v>13</v>
      </c>
      <c r="L13" s="440" t="s">
        <v>14</v>
      </c>
      <c r="M13" s="441"/>
      <c r="N13" s="441"/>
      <c r="O13" s="441"/>
      <c r="P13" s="442"/>
      <c r="Q13" s="5" t="s">
        <v>15</v>
      </c>
      <c r="R13" s="48" t="s">
        <v>16</v>
      </c>
      <c r="S13" s="49" t="s">
        <v>17</v>
      </c>
      <c r="T13" s="50" t="s">
        <v>18</v>
      </c>
      <c r="U13" s="443" t="s">
        <v>19</v>
      </c>
      <c r="V13" s="444"/>
      <c r="W13" s="445"/>
      <c r="X13" s="445"/>
      <c r="Y13" s="446"/>
      <c r="Z13" s="6" t="s">
        <v>20</v>
      </c>
      <c r="AA13" s="7" t="s">
        <v>21</v>
      </c>
      <c r="AB13" s="7" t="s">
        <v>22</v>
      </c>
      <c r="AC13" s="7" t="s">
        <v>23</v>
      </c>
      <c r="AD13" s="400" t="s">
        <v>24</v>
      </c>
      <c r="AE13" s="401"/>
      <c r="AF13" s="402"/>
      <c r="AG13" s="402"/>
      <c r="AH13" s="402"/>
      <c r="AI13" s="382" t="s">
        <v>25</v>
      </c>
      <c r="AJ13" s="383"/>
      <c r="AK13" s="384"/>
      <c r="AL13" s="97" t="s">
        <v>26</v>
      </c>
      <c r="AM13" s="389" t="s">
        <v>27</v>
      </c>
      <c r="AN13" s="390"/>
      <c r="AO13" s="391"/>
    </row>
    <row r="14" spans="2:41" ht="24" customHeight="1">
      <c r="B14" s="515"/>
      <c r="C14" s="516"/>
      <c r="D14" s="521"/>
      <c r="E14" s="522"/>
      <c r="F14" s="405" t="s">
        <v>28</v>
      </c>
      <c r="G14" s="407" t="s">
        <v>29</v>
      </c>
      <c r="H14" s="409" t="s">
        <v>30</v>
      </c>
      <c r="I14" s="411" t="s">
        <v>30</v>
      </c>
      <c r="J14" s="411" t="s">
        <v>30</v>
      </c>
      <c r="K14" s="396" t="s">
        <v>30</v>
      </c>
      <c r="L14" s="436" t="s">
        <v>31</v>
      </c>
      <c r="M14" s="403" t="s">
        <v>32</v>
      </c>
      <c r="N14" s="403" t="s">
        <v>33</v>
      </c>
      <c r="O14" s="403" t="s">
        <v>73</v>
      </c>
      <c r="P14" s="385" t="s">
        <v>34</v>
      </c>
      <c r="Q14" s="409" t="s">
        <v>30</v>
      </c>
      <c r="R14" s="411" t="s">
        <v>30</v>
      </c>
      <c r="S14" s="411" t="s">
        <v>30</v>
      </c>
      <c r="T14" s="396" t="s">
        <v>30</v>
      </c>
      <c r="U14" s="468" t="s">
        <v>31</v>
      </c>
      <c r="V14" s="470" t="s">
        <v>32</v>
      </c>
      <c r="W14" s="392" t="s">
        <v>33</v>
      </c>
      <c r="X14" s="392" t="s">
        <v>73</v>
      </c>
      <c r="Y14" s="394" t="s">
        <v>34</v>
      </c>
      <c r="Z14" s="409" t="s">
        <v>30</v>
      </c>
      <c r="AA14" s="411" t="s">
        <v>30</v>
      </c>
      <c r="AB14" s="411" t="s">
        <v>30</v>
      </c>
      <c r="AC14" s="396" t="s">
        <v>30</v>
      </c>
      <c r="AD14" s="456" t="s">
        <v>31</v>
      </c>
      <c r="AE14" s="451" t="s">
        <v>32</v>
      </c>
      <c r="AF14" s="398" t="s">
        <v>33</v>
      </c>
      <c r="AG14" s="398" t="s">
        <v>73</v>
      </c>
      <c r="AH14" s="449" t="s">
        <v>34</v>
      </c>
      <c r="AI14" s="388" t="s">
        <v>30</v>
      </c>
      <c r="AJ14" s="448" t="s">
        <v>35</v>
      </c>
      <c r="AK14" s="387" t="s">
        <v>33</v>
      </c>
      <c r="AL14" s="98" t="s">
        <v>36</v>
      </c>
      <c r="AM14" s="380" t="s">
        <v>37</v>
      </c>
      <c r="AN14" s="99" t="s">
        <v>38</v>
      </c>
      <c r="AO14" s="100" t="s">
        <v>39</v>
      </c>
    </row>
    <row r="15" spans="2:56" ht="27.75" customHeight="1" thickBot="1">
      <c r="B15" s="517"/>
      <c r="C15" s="518"/>
      <c r="D15" s="523"/>
      <c r="E15" s="524"/>
      <c r="F15" s="406"/>
      <c r="G15" s="408"/>
      <c r="H15" s="410"/>
      <c r="I15" s="412"/>
      <c r="J15" s="412"/>
      <c r="K15" s="397"/>
      <c r="L15" s="437"/>
      <c r="M15" s="404"/>
      <c r="N15" s="404"/>
      <c r="O15" s="404"/>
      <c r="P15" s="386"/>
      <c r="Q15" s="410"/>
      <c r="R15" s="412"/>
      <c r="S15" s="412"/>
      <c r="T15" s="397"/>
      <c r="U15" s="469"/>
      <c r="V15" s="471"/>
      <c r="W15" s="393"/>
      <c r="X15" s="393"/>
      <c r="Y15" s="395"/>
      <c r="Z15" s="410"/>
      <c r="AA15" s="412"/>
      <c r="AB15" s="412"/>
      <c r="AC15" s="397"/>
      <c r="AD15" s="457"/>
      <c r="AE15" s="452"/>
      <c r="AF15" s="399"/>
      <c r="AG15" s="399"/>
      <c r="AH15" s="450"/>
      <c r="AI15" s="388"/>
      <c r="AJ15" s="448"/>
      <c r="AK15" s="387"/>
      <c r="AL15" s="101" t="s">
        <v>40</v>
      </c>
      <c r="AM15" s="381"/>
      <c r="AN15" s="102" t="s">
        <v>41</v>
      </c>
      <c r="AO15" s="103" t="s">
        <v>41</v>
      </c>
      <c r="AP15" t="s">
        <v>165</v>
      </c>
      <c r="AQ15" t="s">
        <v>166</v>
      </c>
      <c r="AR15" t="s">
        <v>167</v>
      </c>
      <c r="AS15" t="s">
        <v>168</v>
      </c>
      <c r="AT15" t="s">
        <v>169</v>
      </c>
      <c r="AU15" t="s">
        <v>170</v>
      </c>
      <c r="AV15" t="s">
        <v>171</v>
      </c>
      <c r="AW15" t="s">
        <v>172</v>
      </c>
      <c r="AX15" t="s">
        <v>173</v>
      </c>
      <c r="AY15" t="s">
        <v>174</v>
      </c>
      <c r="AZ15" t="s">
        <v>175</v>
      </c>
      <c r="BA15" t="s">
        <v>176</v>
      </c>
      <c r="BB15" t="s">
        <v>177</v>
      </c>
      <c r="BC15" t="s">
        <v>178</v>
      </c>
      <c r="BD15" t="s">
        <v>179</v>
      </c>
    </row>
    <row r="16" spans="2:57" ht="50.25" customHeight="1">
      <c r="B16" s="531">
        <v>1</v>
      </c>
      <c r="C16" s="540" t="s">
        <v>136</v>
      </c>
      <c r="D16" s="51">
        <v>1</v>
      </c>
      <c r="E16" s="324" t="s">
        <v>137</v>
      </c>
      <c r="F16" s="306">
        <v>2211</v>
      </c>
      <c r="G16" s="325" t="s">
        <v>157</v>
      </c>
      <c r="H16" s="326">
        <v>0</v>
      </c>
      <c r="I16" s="327">
        <v>600</v>
      </c>
      <c r="J16" s="339">
        <v>600</v>
      </c>
      <c r="K16" s="328"/>
      <c r="L16" s="329">
        <f>H16+I16+J16+K16</f>
        <v>1200</v>
      </c>
      <c r="M16" s="327"/>
      <c r="N16" s="328">
        <f>L16-M16</f>
        <v>1200</v>
      </c>
      <c r="O16" s="328"/>
      <c r="P16" s="328"/>
      <c r="Q16" s="326">
        <v>600</v>
      </c>
      <c r="R16" s="327">
        <v>0</v>
      </c>
      <c r="S16" s="327">
        <v>1000</v>
      </c>
      <c r="T16" s="328">
        <v>600</v>
      </c>
      <c r="U16" s="329">
        <f>Q16+R16+S16+T16</f>
        <v>2200</v>
      </c>
      <c r="V16" s="327">
        <v>0</v>
      </c>
      <c r="W16" s="328">
        <f>U16-V16</f>
        <v>2200</v>
      </c>
      <c r="X16" s="328"/>
      <c r="Y16" s="328"/>
      <c r="Z16" s="338">
        <v>400</v>
      </c>
      <c r="AA16" s="327">
        <v>600</v>
      </c>
      <c r="AB16" s="327">
        <v>600</v>
      </c>
      <c r="AC16" s="330">
        <v>0</v>
      </c>
      <c r="AD16" s="329">
        <f>Z16+AA16+AB16+AC16</f>
        <v>1600</v>
      </c>
      <c r="AE16" s="327">
        <v>0</v>
      </c>
      <c r="AF16" s="328">
        <f>AD16-AE16</f>
        <v>1600</v>
      </c>
      <c r="AG16" s="328"/>
      <c r="AH16" s="328"/>
      <c r="AI16" s="12">
        <f aca="true" t="shared" si="0" ref="AI16:AJ18">L16+U16+AD16</f>
        <v>5000</v>
      </c>
      <c r="AJ16" s="13">
        <f t="shared" si="0"/>
        <v>0</v>
      </c>
      <c r="AK16" s="331">
        <f>AI16-AJ16</f>
        <v>5000</v>
      </c>
      <c r="AL16" s="194"/>
      <c r="AM16" s="332"/>
      <c r="AN16" s="333"/>
      <c r="AO16" s="334"/>
      <c r="AP16">
        <f aca="true" t="shared" si="1" ref="AP16:AU18">+F16</f>
        <v>2211</v>
      </c>
      <c r="AQ16" t="str">
        <f t="shared" si="1"/>
        <v>Productos alimenticios para personas</v>
      </c>
      <c r="AR16" s="340">
        <f t="shared" si="1"/>
        <v>0</v>
      </c>
      <c r="AS16" s="340">
        <f t="shared" si="1"/>
        <v>600</v>
      </c>
      <c r="AT16" s="340">
        <f t="shared" si="1"/>
        <v>600</v>
      </c>
      <c r="AU16" s="340">
        <f t="shared" si="1"/>
        <v>0</v>
      </c>
      <c r="AV16" s="340">
        <f aca="true" t="shared" si="2" ref="AV16:AY18">+Q16</f>
        <v>600</v>
      </c>
      <c r="AW16" s="340">
        <f t="shared" si="2"/>
        <v>0</v>
      </c>
      <c r="AX16" s="340">
        <f t="shared" si="2"/>
        <v>1000</v>
      </c>
      <c r="AY16" s="340">
        <f t="shared" si="2"/>
        <v>600</v>
      </c>
      <c r="AZ16" s="340">
        <f aca="true" t="shared" si="3" ref="AZ16:BC18">+Z16</f>
        <v>400</v>
      </c>
      <c r="BA16" s="340">
        <f t="shared" si="3"/>
        <v>600</v>
      </c>
      <c r="BB16" s="340">
        <f t="shared" si="3"/>
        <v>600</v>
      </c>
      <c r="BC16" s="340">
        <f t="shared" si="3"/>
        <v>0</v>
      </c>
      <c r="BD16" s="340">
        <f>SUM(AR16:BC16)</f>
        <v>5000</v>
      </c>
      <c r="BE16" s="340">
        <f>+BD16-AK16</f>
        <v>0</v>
      </c>
    </row>
    <row r="17" spans="2:57" ht="50.25" customHeight="1">
      <c r="B17" s="532"/>
      <c r="C17" s="538"/>
      <c r="D17" s="550">
        <v>2</v>
      </c>
      <c r="E17" s="552" t="s">
        <v>147</v>
      </c>
      <c r="F17" s="271">
        <v>3751</v>
      </c>
      <c r="G17" s="272" t="s">
        <v>159</v>
      </c>
      <c r="H17" s="150"/>
      <c r="I17" s="126"/>
      <c r="J17" s="126"/>
      <c r="K17" s="73">
        <v>1600</v>
      </c>
      <c r="L17" s="72">
        <f>H17+I17+J17+K17</f>
        <v>1600</v>
      </c>
      <c r="M17" s="9"/>
      <c r="N17" s="10">
        <f>L17-M17</f>
        <v>1600</v>
      </c>
      <c r="O17" s="10"/>
      <c r="P17" s="322"/>
      <c r="Q17" s="136">
        <v>600</v>
      </c>
      <c r="R17" s="9">
        <v>0</v>
      </c>
      <c r="S17" s="9">
        <v>1000</v>
      </c>
      <c r="T17" s="10">
        <v>600</v>
      </c>
      <c r="U17" s="72">
        <f>Q17+R17+S17+T17</f>
        <v>2200</v>
      </c>
      <c r="V17" s="9">
        <v>0</v>
      </c>
      <c r="W17" s="10">
        <f>U17-V17</f>
        <v>2200</v>
      </c>
      <c r="X17" s="10"/>
      <c r="Y17" s="10"/>
      <c r="Z17" s="136">
        <v>0</v>
      </c>
      <c r="AA17" s="9">
        <v>0</v>
      </c>
      <c r="AB17" s="9">
        <v>0</v>
      </c>
      <c r="AC17" s="148">
        <v>0</v>
      </c>
      <c r="AD17" s="72">
        <f>Z17+AA17+AB17+AC17</f>
        <v>0</v>
      </c>
      <c r="AE17" s="9">
        <v>0</v>
      </c>
      <c r="AF17" s="10">
        <f>AD17-AE17</f>
        <v>0</v>
      </c>
      <c r="AG17" s="10"/>
      <c r="AH17" s="10"/>
      <c r="AI17" s="61">
        <f t="shared" si="0"/>
        <v>3800</v>
      </c>
      <c r="AJ17" s="62">
        <f t="shared" si="0"/>
        <v>0</v>
      </c>
      <c r="AK17" s="63">
        <f>AI17-AJ17</f>
        <v>3800</v>
      </c>
      <c r="AL17" s="323"/>
      <c r="AM17" s="197"/>
      <c r="AN17" s="198"/>
      <c r="AO17" s="114"/>
      <c r="AP17">
        <f t="shared" si="1"/>
        <v>3751</v>
      </c>
      <c r="AQ17" t="str">
        <f t="shared" si="1"/>
        <v>Viaticos en el país</v>
      </c>
      <c r="AR17" s="340">
        <f t="shared" si="1"/>
        <v>0</v>
      </c>
      <c r="AS17" s="340">
        <f t="shared" si="1"/>
        <v>0</v>
      </c>
      <c r="AT17" s="340">
        <f t="shared" si="1"/>
        <v>0</v>
      </c>
      <c r="AU17" s="340">
        <f t="shared" si="1"/>
        <v>1600</v>
      </c>
      <c r="AV17" s="340">
        <f t="shared" si="2"/>
        <v>600</v>
      </c>
      <c r="AW17" s="340">
        <f t="shared" si="2"/>
        <v>0</v>
      </c>
      <c r="AX17" s="340">
        <f t="shared" si="2"/>
        <v>1000</v>
      </c>
      <c r="AY17" s="340">
        <f t="shared" si="2"/>
        <v>600</v>
      </c>
      <c r="AZ17" s="340">
        <f t="shared" si="3"/>
        <v>0</v>
      </c>
      <c r="BA17" s="340">
        <f t="shared" si="3"/>
        <v>0</v>
      </c>
      <c r="BB17" s="340">
        <f t="shared" si="3"/>
        <v>0</v>
      </c>
      <c r="BC17" s="340">
        <f t="shared" si="3"/>
        <v>0</v>
      </c>
      <c r="BD17" s="340">
        <f>SUM(AR17:BC17)</f>
        <v>3800</v>
      </c>
      <c r="BE17" s="340">
        <f>+BD17-AK17</f>
        <v>0</v>
      </c>
    </row>
    <row r="18" spans="2:57" ht="45.75" customHeight="1">
      <c r="B18" s="533"/>
      <c r="C18" s="539"/>
      <c r="D18" s="551"/>
      <c r="E18" s="553"/>
      <c r="F18" s="174">
        <v>2711</v>
      </c>
      <c r="G18" s="132" t="s">
        <v>158</v>
      </c>
      <c r="H18" s="135">
        <v>0</v>
      </c>
      <c r="I18" s="54">
        <v>0</v>
      </c>
      <c r="J18" s="54">
        <v>0</v>
      </c>
      <c r="K18" s="55">
        <v>10000</v>
      </c>
      <c r="L18" s="69">
        <f>H18+I18+J18+K18</f>
        <v>10000</v>
      </c>
      <c r="M18" s="54"/>
      <c r="N18" s="56">
        <f>L18-M18</f>
        <v>10000</v>
      </c>
      <c r="O18" s="56"/>
      <c r="P18" s="55"/>
      <c r="Q18" s="135">
        <v>0</v>
      </c>
      <c r="R18" s="54">
        <v>0</v>
      </c>
      <c r="S18" s="54">
        <v>0</v>
      </c>
      <c r="T18" s="55">
        <v>0</v>
      </c>
      <c r="U18" s="69">
        <f>Q18+R18+S18+T18</f>
        <v>0</v>
      </c>
      <c r="V18" s="54">
        <v>0</v>
      </c>
      <c r="W18" s="56">
        <f>U18-V18</f>
        <v>0</v>
      </c>
      <c r="X18" s="56"/>
      <c r="Y18" s="55"/>
      <c r="Z18" s="135">
        <v>0</v>
      </c>
      <c r="AA18" s="54">
        <v>0</v>
      </c>
      <c r="AB18" s="54">
        <v>0</v>
      </c>
      <c r="AC18" s="147">
        <v>0</v>
      </c>
      <c r="AD18" s="69">
        <f>Z18+AA18+AB18+AC18</f>
        <v>0</v>
      </c>
      <c r="AE18" s="54">
        <v>0</v>
      </c>
      <c r="AF18" s="56">
        <f>AD18-AE18</f>
        <v>0</v>
      </c>
      <c r="AG18" s="56"/>
      <c r="AH18" s="55"/>
      <c r="AI18" s="57">
        <f t="shared" si="0"/>
        <v>10000</v>
      </c>
      <c r="AJ18" s="58">
        <f t="shared" si="0"/>
        <v>0</v>
      </c>
      <c r="AK18" s="59">
        <f>AI18-AJ18</f>
        <v>10000</v>
      </c>
      <c r="AL18" s="196"/>
      <c r="AM18" s="199"/>
      <c r="AN18" s="200"/>
      <c r="AO18" s="201"/>
      <c r="AP18">
        <f t="shared" si="1"/>
        <v>2711</v>
      </c>
      <c r="AQ18" t="str">
        <f t="shared" si="1"/>
        <v>Vestuario y uniformes</v>
      </c>
      <c r="AR18" s="340">
        <f t="shared" si="1"/>
        <v>0</v>
      </c>
      <c r="AS18" s="340">
        <f t="shared" si="1"/>
        <v>0</v>
      </c>
      <c r="AT18" s="340">
        <f t="shared" si="1"/>
        <v>0</v>
      </c>
      <c r="AU18" s="340">
        <f t="shared" si="1"/>
        <v>10000</v>
      </c>
      <c r="AV18" s="340">
        <f t="shared" si="2"/>
        <v>0</v>
      </c>
      <c r="AW18" s="340">
        <f t="shared" si="2"/>
        <v>0</v>
      </c>
      <c r="AX18" s="340">
        <f t="shared" si="2"/>
        <v>0</v>
      </c>
      <c r="AY18" s="340">
        <f t="shared" si="2"/>
        <v>0</v>
      </c>
      <c r="AZ18" s="340">
        <f t="shared" si="3"/>
        <v>0</v>
      </c>
      <c r="BA18" s="340">
        <f t="shared" si="3"/>
        <v>0</v>
      </c>
      <c r="BB18" s="340">
        <f t="shared" si="3"/>
        <v>0</v>
      </c>
      <c r="BC18" s="340">
        <f t="shared" si="3"/>
        <v>0</v>
      </c>
      <c r="BD18" s="340">
        <f>SUM(AR18:BC18)</f>
        <v>10000</v>
      </c>
      <c r="BE18" s="340">
        <f>+BD18-AK18</f>
        <v>0</v>
      </c>
    </row>
    <row r="19" spans="2:41" ht="50.25" customHeight="1" thickBot="1">
      <c r="B19" s="525" t="s">
        <v>44</v>
      </c>
      <c r="C19" s="526"/>
      <c r="D19" s="526"/>
      <c r="E19" s="526"/>
      <c r="F19" s="526"/>
      <c r="G19" s="526"/>
      <c r="H19" s="216">
        <f aca="true" t="shared" si="4" ref="H19:N19">SUM(H16:H18)</f>
        <v>0</v>
      </c>
      <c r="I19" s="216">
        <f t="shared" si="4"/>
        <v>600</v>
      </c>
      <c r="J19" s="216">
        <f t="shared" si="4"/>
        <v>600</v>
      </c>
      <c r="K19" s="85">
        <f t="shared" si="4"/>
        <v>11600</v>
      </c>
      <c r="L19" s="223">
        <f t="shared" si="4"/>
        <v>12800</v>
      </c>
      <c r="M19" s="216">
        <f t="shared" si="4"/>
        <v>0</v>
      </c>
      <c r="N19" s="202">
        <f t="shared" si="4"/>
        <v>12800</v>
      </c>
      <c r="O19" s="183"/>
      <c r="P19" s="85"/>
      <c r="Q19" s="203">
        <f aca="true" t="shared" si="5" ref="Q19:W19">SUM(Q16:Q18)</f>
        <v>1200</v>
      </c>
      <c r="R19" s="216">
        <f t="shared" si="5"/>
        <v>0</v>
      </c>
      <c r="S19" s="216">
        <f t="shared" si="5"/>
        <v>2000</v>
      </c>
      <c r="T19" s="85">
        <f t="shared" si="5"/>
        <v>1200</v>
      </c>
      <c r="U19" s="223">
        <f t="shared" si="5"/>
        <v>4400</v>
      </c>
      <c r="V19" s="189">
        <f t="shared" si="5"/>
        <v>0</v>
      </c>
      <c r="W19" s="227">
        <f t="shared" si="5"/>
        <v>4400</v>
      </c>
      <c r="X19" s="183"/>
      <c r="Y19" s="228"/>
      <c r="Z19" s="203">
        <f aca="true" t="shared" si="6" ref="Z19:AF19">SUM(Z16:Z18)</f>
        <v>400</v>
      </c>
      <c r="AA19" s="216">
        <f t="shared" si="6"/>
        <v>600</v>
      </c>
      <c r="AB19" s="216">
        <f t="shared" si="6"/>
        <v>600</v>
      </c>
      <c r="AC19" s="229">
        <f t="shared" si="6"/>
        <v>0</v>
      </c>
      <c r="AD19" s="189">
        <f t="shared" si="6"/>
        <v>1600</v>
      </c>
      <c r="AE19" s="189">
        <f t="shared" si="6"/>
        <v>0</v>
      </c>
      <c r="AF19" s="180">
        <f t="shared" si="6"/>
        <v>1600</v>
      </c>
      <c r="AG19" s="183"/>
      <c r="AH19" s="85"/>
      <c r="AI19" s="204">
        <f>SUM(AI16:AI18)</f>
        <v>18800</v>
      </c>
      <c r="AJ19" s="221">
        <f>SUM(AJ16:AJ18)</f>
        <v>0</v>
      </c>
      <c r="AK19" s="86">
        <f>SUM(AK16:AK18)</f>
        <v>18800</v>
      </c>
      <c r="AL19" s="22"/>
      <c r="AM19" s="181"/>
      <c r="AN19" s="184"/>
      <c r="AO19" s="185"/>
    </row>
    <row r="20" ht="15.75" thickTop="1"/>
    <row r="21" spans="2:6" ht="24" customHeight="1">
      <c r="B21" s="512" t="s">
        <v>45</v>
      </c>
      <c r="C21" s="512"/>
      <c r="D21" s="512"/>
      <c r="E21" s="512"/>
      <c r="F21" s="205"/>
    </row>
    <row r="22" spans="5:11" s="23" customFormat="1" ht="15.75" customHeight="1">
      <c r="E22" s="24"/>
      <c r="F22" s="24"/>
      <c r="K22" s="25"/>
    </row>
    <row r="23" s="23" customFormat="1" ht="15"/>
    <row r="24" s="23" customFormat="1" ht="15"/>
    <row r="25" s="23" customFormat="1" ht="15"/>
    <row r="26" s="23" customFormat="1" ht="15"/>
    <row r="27" s="23" customFormat="1" ht="15"/>
    <row r="28" s="23" customFormat="1" ht="15"/>
    <row r="29" s="23" customFormat="1" ht="15"/>
    <row r="30" s="23" customFormat="1" ht="15"/>
    <row r="31" s="23" customFormat="1" ht="15"/>
    <row r="32" s="23" customFormat="1" ht="15"/>
    <row r="33" s="23" customFormat="1" ht="15"/>
  </sheetData>
  <sheetProtection/>
  <mergeCells count="64">
    <mergeCell ref="D17:D18"/>
    <mergeCell ref="AH14:AH15"/>
    <mergeCell ref="AI14:AI15"/>
    <mergeCell ref="X14:X15"/>
    <mergeCell ref="Y14:Y15"/>
    <mergeCell ref="Z14:Z15"/>
    <mergeCell ref="E17:E18"/>
    <mergeCell ref="K14:K15"/>
    <mergeCell ref="L14:L15"/>
    <mergeCell ref="M14:M15"/>
    <mergeCell ref="B19:G19"/>
    <mergeCell ref="B21:E21"/>
    <mergeCell ref="AJ14:AJ15"/>
    <mergeCell ref="AK14:AK15"/>
    <mergeCell ref="AM14:AM15"/>
    <mergeCell ref="B16:B18"/>
    <mergeCell ref="C16:C18"/>
    <mergeCell ref="AD14:AD15"/>
    <mergeCell ref="AE14:AE15"/>
    <mergeCell ref="AF14:AF15"/>
    <mergeCell ref="AC14:AC15"/>
    <mergeCell ref="R14:R15"/>
    <mergeCell ref="S14:S15"/>
    <mergeCell ref="AG14:AG15"/>
    <mergeCell ref="U14:U15"/>
    <mergeCell ref="V14:V15"/>
    <mergeCell ref="W14:W15"/>
    <mergeCell ref="AI13:AK13"/>
    <mergeCell ref="AM13:AO13"/>
    <mergeCell ref="F14:F15"/>
    <mergeCell ref="G14:G15"/>
    <mergeCell ref="H14:H15"/>
    <mergeCell ref="I14:I15"/>
    <mergeCell ref="J14:J15"/>
    <mergeCell ref="AD13:AH13"/>
    <mergeCell ref="AA14:AA15"/>
    <mergeCell ref="AB14:AB15"/>
    <mergeCell ref="B13:C15"/>
    <mergeCell ref="D13:E15"/>
    <mergeCell ref="F13:G13"/>
    <mergeCell ref="L13:P13"/>
    <mergeCell ref="U13:Y13"/>
    <mergeCell ref="N14:N15"/>
    <mergeCell ref="O14:O15"/>
    <mergeCell ref="P14:P15"/>
    <mergeCell ref="Q14:Q15"/>
    <mergeCell ref="T14:T15"/>
    <mergeCell ref="B10:H11"/>
    <mergeCell ref="I10:K11"/>
    <mergeCell ref="L10:M11"/>
    <mergeCell ref="N10:Q11"/>
    <mergeCell ref="R10:T10"/>
    <mergeCell ref="U10:Y10"/>
    <mergeCell ref="R11:T11"/>
    <mergeCell ref="U11:Y11"/>
    <mergeCell ref="B2:F5"/>
    <mergeCell ref="G2:T5"/>
    <mergeCell ref="B6:Y6"/>
    <mergeCell ref="B8:H9"/>
    <mergeCell ref="I8:K9"/>
    <mergeCell ref="L8:M9"/>
    <mergeCell ref="N8:Q9"/>
    <mergeCell ref="R8:T9"/>
    <mergeCell ref="U8:Y9"/>
  </mergeCells>
  <printOptions/>
  <pageMargins left="0.7086614173228347" right="0.7086614173228347" top="0.7480314960629921" bottom="0.7480314960629921" header="0.31496062992125984" footer="0.31496062992125984"/>
  <pageSetup fitToHeight="2" fitToWidth="2" horizontalDpi="600" verticalDpi="600" orientation="landscape" scale="3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E25"/>
  <sheetViews>
    <sheetView zoomScale="84" zoomScaleNormal="84" zoomScalePageLayoutView="0" workbookViewId="0" topLeftCell="AO13">
      <selection activeCell="AP15" sqref="AP15:BD21"/>
    </sheetView>
  </sheetViews>
  <sheetFormatPr defaultColWidth="11.421875" defaultRowHeight="15"/>
  <cols>
    <col min="1" max="1" width="4.28125" style="0" customWidth="1"/>
    <col min="2" max="2" width="7.00390625" style="0" customWidth="1"/>
    <col min="3" max="3" width="22.8515625" style="0" customWidth="1"/>
    <col min="4" max="4" width="6.140625" style="0" customWidth="1"/>
    <col min="5" max="5" width="47.00390625" style="0" customWidth="1"/>
    <col min="6" max="6" width="9.421875" style="0" customWidth="1"/>
    <col min="7" max="7" width="28.140625" style="0" customWidth="1"/>
    <col min="8" max="8" width="15.140625" style="0" customWidth="1"/>
    <col min="9" max="9" width="14.8515625" style="0" customWidth="1"/>
    <col min="10" max="10" width="13.7109375" style="0" customWidth="1"/>
    <col min="11" max="12" width="13.57421875" style="0" customWidth="1"/>
    <col min="13" max="13" width="12.57421875" style="0" customWidth="1"/>
    <col min="14" max="14" width="16.8515625" style="0" customWidth="1"/>
    <col min="15" max="15" width="18.57421875" style="0" customWidth="1"/>
    <col min="16" max="16" width="15.7109375" style="0" customWidth="1"/>
    <col min="17" max="17" width="14.140625" style="0" customWidth="1"/>
    <col min="18" max="18" width="15.7109375" style="0" customWidth="1"/>
    <col min="19" max="19" width="13.8515625" style="0" customWidth="1"/>
    <col min="20" max="20" width="14.7109375" style="0" customWidth="1"/>
    <col min="21" max="21" width="13.28125" style="0" customWidth="1"/>
    <col min="22" max="22" width="14.00390625" style="0" customWidth="1"/>
    <col min="23" max="23" width="18.28125" style="0" customWidth="1"/>
    <col min="24" max="24" width="14.00390625" style="0" customWidth="1"/>
    <col min="25" max="25" width="15.57421875" style="0" customWidth="1"/>
    <col min="26" max="26" width="14.8515625" style="0" customWidth="1"/>
    <col min="27" max="27" width="17.28125" style="0" customWidth="1"/>
    <col min="28" max="29" width="14.7109375" style="0" customWidth="1"/>
    <col min="30" max="30" width="15.57421875" style="0" customWidth="1"/>
    <col min="31" max="33" width="15.421875" style="0" customWidth="1"/>
    <col min="34" max="34" width="15.7109375" style="0" customWidth="1"/>
    <col min="35" max="37" width="16.7109375" style="0" customWidth="1"/>
    <col min="38" max="38" width="23.421875" style="0" customWidth="1"/>
    <col min="39" max="39" width="16.7109375" style="0" customWidth="1"/>
    <col min="40" max="40" width="17.8515625" style="0" customWidth="1"/>
    <col min="41" max="41" width="21.140625" style="0" customWidth="1"/>
    <col min="160" max="160" width="9.140625" style="0" customWidth="1"/>
    <col min="161" max="161" width="18.00390625" style="0" customWidth="1"/>
    <col min="162" max="162" width="8.57421875" style="0" customWidth="1"/>
    <col min="165" max="165" width="33.57421875" style="0" customWidth="1"/>
    <col min="166" max="166" width="18.8515625" style="0" customWidth="1"/>
    <col min="167" max="167" width="17.57421875" style="0" customWidth="1"/>
    <col min="172" max="174" width="14.8515625" style="0" customWidth="1"/>
    <col min="182" max="184" width="14.8515625" style="0" customWidth="1"/>
    <col min="192" max="194" width="14.8515625" style="0" customWidth="1"/>
    <col min="202" max="204" width="14.8515625" style="0" customWidth="1"/>
    <col min="212" max="214" width="14.8515625" style="0" customWidth="1"/>
    <col min="222" max="224" width="14.8515625" style="0" customWidth="1"/>
    <col min="232" max="234" width="14.8515625" style="0" customWidth="1"/>
    <col min="242" max="244" width="14.8515625" style="0" customWidth="1"/>
    <col min="252" max="254" width="14.8515625" style="0" customWidth="1"/>
  </cols>
  <sheetData>
    <row r="1" spans="5:6" ht="15">
      <c r="E1" s="39"/>
      <c r="F1" s="39"/>
    </row>
    <row r="2" spans="2:28" ht="15" customHeight="1">
      <c r="B2" s="487"/>
      <c r="C2" s="488"/>
      <c r="D2" s="488"/>
      <c r="E2" s="488"/>
      <c r="F2" s="489"/>
      <c r="G2" s="472" t="s">
        <v>0</v>
      </c>
      <c r="H2" s="473"/>
      <c r="I2" s="473"/>
      <c r="J2" s="473"/>
      <c r="K2" s="473"/>
      <c r="L2" s="473"/>
      <c r="M2" s="473"/>
      <c r="N2" s="473"/>
      <c r="O2" s="473"/>
      <c r="P2" s="473"/>
      <c r="Q2" s="473"/>
      <c r="R2" s="473"/>
      <c r="S2" s="473"/>
      <c r="T2" s="474"/>
      <c r="U2" s="40" t="s">
        <v>71</v>
      </c>
      <c r="V2" s="41"/>
      <c r="W2" s="41"/>
      <c r="X2" s="41"/>
      <c r="Y2" s="42"/>
      <c r="Z2" s="30"/>
      <c r="AA2" s="30"/>
      <c r="AB2" s="30"/>
    </row>
    <row r="3" spans="2:28" ht="18" customHeight="1">
      <c r="B3" s="490"/>
      <c r="C3" s="491"/>
      <c r="D3" s="491"/>
      <c r="E3" s="491"/>
      <c r="F3" s="492"/>
      <c r="G3" s="475"/>
      <c r="H3" s="476"/>
      <c r="I3" s="476"/>
      <c r="J3" s="476"/>
      <c r="K3" s="476"/>
      <c r="L3" s="476"/>
      <c r="M3" s="476"/>
      <c r="N3" s="476"/>
      <c r="O3" s="476"/>
      <c r="P3" s="476"/>
      <c r="Q3" s="476"/>
      <c r="R3" s="476"/>
      <c r="S3" s="476"/>
      <c r="T3" s="477"/>
      <c r="U3" s="43" t="s">
        <v>74</v>
      </c>
      <c r="V3" s="30"/>
      <c r="W3" s="30"/>
      <c r="X3" s="30"/>
      <c r="Y3" s="44"/>
      <c r="Z3" s="30"/>
      <c r="AA3" s="30"/>
      <c r="AB3" s="30"/>
    </row>
    <row r="4" spans="2:28" ht="18" customHeight="1">
      <c r="B4" s="490"/>
      <c r="C4" s="491"/>
      <c r="D4" s="491"/>
      <c r="E4" s="491"/>
      <c r="F4" s="492"/>
      <c r="G4" s="475"/>
      <c r="H4" s="476"/>
      <c r="I4" s="476"/>
      <c r="J4" s="476"/>
      <c r="K4" s="476"/>
      <c r="L4" s="476"/>
      <c r="M4" s="476"/>
      <c r="N4" s="476"/>
      <c r="O4" s="476"/>
      <c r="P4" s="476"/>
      <c r="Q4" s="476"/>
      <c r="R4" s="476"/>
      <c r="S4" s="476"/>
      <c r="T4" s="477"/>
      <c r="U4" s="43" t="s">
        <v>75</v>
      </c>
      <c r="V4" s="30"/>
      <c r="W4" s="30"/>
      <c r="X4" s="30"/>
      <c r="Y4" s="44"/>
      <c r="Z4" s="30"/>
      <c r="AA4" s="30"/>
      <c r="AB4" s="30"/>
    </row>
    <row r="5" spans="2:35" ht="25.5" customHeight="1">
      <c r="B5" s="493"/>
      <c r="C5" s="494"/>
      <c r="D5" s="494"/>
      <c r="E5" s="494"/>
      <c r="F5" s="495"/>
      <c r="G5" s="478"/>
      <c r="H5" s="479"/>
      <c r="I5" s="479"/>
      <c r="J5" s="479"/>
      <c r="K5" s="479"/>
      <c r="L5" s="479"/>
      <c r="M5" s="479"/>
      <c r="N5" s="479"/>
      <c r="O5" s="479"/>
      <c r="P5" s="479"/>
      <c r="Q5" s="479"/>
      <c r="R5" s="479"/>
      <c r="S5" s="479"/>
      <c r="T5" s="480"/>
      <c r="U5" s="45" t="s">
        <v>50</v>
      </c>
      <c r="V5" s="46"/>
      <c r="W5" s="46"/>
      <c r="X5" s="46"/>
      <c r="Y5" s="47"/>
      <c r="Z5" s="30"/>
      <c r="AA5" s="30"/>
      <c r="AB5" s="30"/>
      <c r="AI5" s="1"/>
    </row>
    <row r="6" spans="2:25" ht="33" customHeight="1">
      <c r="B6" s="498" t="s">
        <v>1</v>
      </c>
      <c r="C6" s="498"/>
      <c r="D6" s="498"/>
      <c r="E6" s="498"/>
      <c r="F6" s="498"/>
      <c r="G6" s="498"/>
      <c r="H6" s="498"/>
      <c r="I6" s="498"/>
      <c r="J6" s="498"/>
      <c r="K6" s="498"/>
      <c r="L6" s="498"/>
      <c r="M6" s="498"/>
      <c r="N6" s="498"/>
      <c r="O6" s="498"/>
      <c r="P6" s="498"/>
      <c r="Q6" s="498"/>
      <c r="R6" s="498"/>
      <c r="S6" s="498"/>
      <c r="T6" s="498"/>
      <c r="U6" s="498"/>
      <c r="V6" s="498"/>
      <c r="W6" s="498"/>
      <c r="X6" s="498"/>
      <c r="Y6" s="498"/>
    </row>
    <row r="7" ht="17.25" customHeight="1" thickBot="1"/>
    <row r="8" spans="2:25" ht="15" customHeight="1">
      <c r="B8" s="499" t="s">
        <v>103</v>
      </c>
      <c r="C8" s="500"/>
      <c r="D8" s="500"/>
      <c r="E8" s="501"/>
      <c r="F8" s="501"/>
      <c r="G8" s="501"/>
      <c r="H8" s="502"/>
      <c r="I8" s="421" t="s">
        <v>2</v>
      </c>
      <c r="J8" s="422"/>
      <c r="K8" s="423"/>
      <c r="L8" s="427" t="s">
        <v>3</v>
      </c>
      <c r="M8" s="428"/>
      <c r="N8" s="431">
        <f>AL22</f>
        <v>0</v>
      </c>
      <c r="O8" s="431"/>
      <c r="P8" s="432"/>
      <c r="Q8" s="433"/>
      <c r="R8" s="507" t="s">
        <v>4</v>
      </c>
      <c r="S8" s="508"/>
      <c r="T8" s="508"/>
      <c r="U8" s="509" t="s">
        <v>101</v>
      </c>
      <c r="V8" s="509"/>
      <c r="W8" s="509"/>
      <c r="X8" s="510"/>
      <c r="Y8" s="511"/>
    </row>
    <row r="9" spans="2:25" ht="26.25" customHeight="1">
      <c r="B9" s="503"/>
      <c r="C9" s="504"/>
      <c r="D9" s="504"/>
      <c r="E9" s="505"/>
      <c r="F9" s="505"/>
      <c r="G9" s="505"/>
      <c r="H9" s="506"/>
      <c r="I9" s="424"/>
      <c r="J9" s="425"/>
      <c r="K9" s="426"/>
      <c r="L9" s="429"/>
      <c r="M9" s="430"/>
      <c r="N9" s="434"/>
      <c r="O9" s="434"/>
      <c r="P9" s="434"/>
      <c r="Q9" s="435"/>
      <c r="R9" s="485"/>
      <c r="S9" s="486"/>
      <c r="T9" s="486"/>
      <c r="U9" s="415"/>
      <c r="V9" s="415"/>
      <c r="W9" s="415"/>
      <c r="X9" s="416"/>
      <c r="Y9" s="447"/>
    </row>
    <row r="10" spans="2:25" ht="35.25" customHeight="1">
      <c r="B10" s="413" t="s">
        <v>105</v>
      </c>
      <c r="C10" s="414"/>
      <c r="D10" s="414"/>
      <c r="E10" s="415"/>
      <c r="F10" s="415"/>
      <c r="G10" s="415"/>
      <c r="H10" s="416"/>
      <c r="I10" s="458">
        <f>AI22</f>
        <v>43900</v>
      </c>
      <c r="J10" s="459"/>
      <c r="K10" s="460"/>
      <c r="L10" s="464" t="s">
        <v>5</v>
      </c>
      <c r="M10" s="465"/>
      <c r="N10" s="481" t="s">
        <v>6</v>
      </c>
      <c r="O10" s="481"/>
      <c r="P10" s="481"/>
      <c r="Q10" s="482"/>
      <c r="R10" s="485" t="s">
        <v>7</v>
      </c>
      <c r="S10" s="486"/>
      <c r="T10" s="486"/>
      <c r="U10" s="415" t="s">
        <v>102</v>
      </c>
      <c r="V10" s="415"/>
      <c r="W10" s="415"/>
      <c r="X10" s="416"/>
      <c r="Y10" s="447"/>
    </row>
    <row r="11" spans="2:25" ht="44.25" customHeight="1" thickBot="1">
      <c r="B11" s="417"/>
      <c r="C11" s="418"/>
      <c r="D11" s="418"/>
      <c r="E11" s="419"/>
      <c r="F11" s="419"/>
      <c r="G11" s="419"/>
      <c r="H11" s="420"/>
      <c r="I11" s="461"/>
      <c r="J11" s="462"/>
      <c r="K11" s="463"/>
      <c r="L11" s="466"/>
      <c r="M11" s="467"/>
      <c r="N11" s="483"/>
      <c r="O11" s="483"/>
      <c r="P11" s="483"/>
      <c r="Q11" s="484"/>
      <c r="R11" s="496" t="s">
        <v>8</v>
      </c>
      <c r="S11" s="497"/>
      <c r="T11" s="497"/>
      <c r="U11" s="453" t="s">
        <v>101</v>
      </c>
      <c r="V11" s="453"/>
      <c r="W11" s="453"/>
      <c r="X11" s="454"/>
      <c r="Y11" s="455"/>
    </row>
    <row r="12" ht="9.75" customHeight="1" thickBot="1"/>
    <row r="13" spans="2:41" ht="27" customHeight="1" thickTop="1">
      <c r="B13" s="513" t="s">
        <v>69</v>
      </c>
      <c r="C13" s="514"/>
      <c r="D13" s="519" t="s">
        <v>9</v>
      </c>
      <c r="E13" s="520"/>
      <c r="F13" s="438" t="s">
        <v>72</v>
      </c>
      <c r="G13" s="439"/>
      <c r="H13" s="2" t="s">
        <v>10</v>
      </c>
      <c r="I13" s="3" t="s">
        <v>11</v>
      </c>
      <c r="J13" s="3" t="s">
        <v>12</v>
      </c>
      <c r="K13" s="4" t="s">
        <v>13</v>
      </c>
      <c r="L13" s="440" t="s">
        <v>14</v>
      </c>
      <c r="M13" s="441"/>
      <c r="N13" s="441"/>
      <c r="O13" s="441"/>
      <c r="P13" s="442"/>
      <c r="Q13" s="5" t="s">
        <v>15</v>
      </c>
      <c r="R13" s="48" t="s">
        <v>16</v>
      </c>
      <c r="S13" s="49" t="s">
        <v>17</v>
      </c>
      <c r="T13" s="50" t="s">
        <v>18</v>
      </c>
      <c r="U13" s="443" t="s">
        <v>19</v>
      </c>
      <c r="V13" s="444"/>
      <c r="W13" s="445"/>
      <c r="X13" s="445"/>
      <c r="Y13" s="446"/>
      <c r="Z13" s="6" t="s">
        <v>20</v>
      </c>
      <c r="AA13" s="7" t="s">
        <v>21</v>
      </c>
      <c r="AB13" s="7" t="s">
        <v>22</v>
      </c>
      <c r="AC13" s="7" t="s">
        <v>23</v>
      </c>
      <c r="AD13" s="400" t="s">
        <v>24</v>
      </c>
      <c r="AE13" s="401"/>
      <c r="AF13" s="402"/>
      <c r="AG13" s="402"/>
      <c r="AH13" s="402"/>
      <c r="AI13" s="382" t="s">
        <v>25</v>
      </c>
      <c r="AJ13" s="383"/>
      <c r="AK13" s="384"/>
      <c r="AL13" s="97" t="s">
        <v>26</v>
      </c>
      <c r="AM13" s="389" t="s">
        <v>27</v>
      </c>
      <c r="AN13" s="390"/>
      <c r="AO13" s="391"/>
    </row>
    <row r="14" spans="2:41" ht="24" customHeight="1">
      <c r="B14" s="515"/>
      <c r="C14" s="516"/>
      <c r="D14" s="521"/>
      <c r="E14" s="522"/>
      <c r="F14" s="405" t="s">
        <v>28</v>
      </c>
      <c r="G14" s="407" t="s">
        <v>29</v>
      </c>
      <c r="H14" s="409" t="s">
        <v>30</v>
      </c>
      <c r="I14" s="411" t="s">
        <v>30</v>
      </c>
      <c r="J14" s="411" t="s">
        <v>30</v>
      </c>
      <c r="K14" s="396" t="s">
        <v>30</v>
      </c>
      <c r="L14" s="436" t="s">
        <v>31</v>
      </c>
      <c r="M14" s="403" t="s">
        <v>32</v>
      </c>
      <c r="N14" s="403" t="s">
        <v>33</v>
      </c>
      <c r="O14" s="403" t="s">
        <v>73</v>
      </c>
      <c r="P14" s="385" t="s">
        <v>34</v>
      </c>
      <c r="Q14" s="409" t="s">
        <v>30</v>
      </c>
      <c r="R14" s="411" t="s">
        <v>30</v>
      </c>
      <c r="S14" s="411" t="s">
        <v>30</v>
      </c>
      <c r="T14" s="396" t="s">
        <v>30</v>
      </c>
      <c r="U14" s="468" t="s">
        <v>31</v>
      </c>
      <c r="V14" s="470" t="s">
        <v>32</v>
      </c>
      <c r="W14" s="392" t="s">
        <v>33</v>
      </c>
      <c r="X14" s="392" t="s">
        <v>73</v>
      </c>
      <c r="Y14" s="394" t="s">
        <v>34</v>
      </c>
      <c r="Z14" s="409" t="s">
        <v>30</v>
      </c>
      <c r="AA14" s="411" t="s">
        <v>30</v>
      </c>
      <c r="AB14" s="411" t="s">
        <v>30</v>
      </c>
      <c r="AC14" s="396" t="s">
        <v>30</v>
      </c>
      <c r="AD14" s="456" t="s">
        <v>31</v>
      </c>
      <c r="AE14" s="451" t="s">
        <v>32</v>
      </c>
      <c r="AF14" s="398" t="s">
        <v>33</v>
      </c>
      <c r="AG14" s="398" t="s">
        <v>73</v>
      </c>
      <c r="AH14" s="449" t="s">
        <v>34</v>
      </c>
      <c r="AI14" s="388" t="s">
        <v>30</v>
      </c>
      <c r="AJ14" s="448" t="s">
        <v>35</v>
      </c>
      <c r="AK14" s="387" t="s">
        <v>33</v>
      </c>
      <c r="AL14" s="98" t="s">
        <v>36</v>
      </c>
      <c r="AM14" s="380" t="s">
        <v>37</v>
      </c>
      <c r="AN14" s="99" t="s">
        <v>38</v>
      </c>
      <c r="AO14" s="100" t="s">
        <v>39</v>
      </c>
    </row>
    <row r="15" spans="2:56" ht="27.75" customHeight="1" thickBot="1">
      <c r="B15" s="517"/>
      <c r="C15" s="518"/>
      <c r="D15" s="523"/>
      <c r="E15" s="524"/>
      <c r="F15" s="406"/>
      <c r="G15" s="408"/>
      <c r="H15" s="410"/>
      <c r="I15" s="412"/>
      <c r="J15" s="412"/>
      <c r="K15" s="397"/>
      <c r="L15" s="437"/>
      <c r="M15" s="404"/>
      <c r="N15" s="404"/>
      <c r="O15" s="404"/>
      <c r="P15" s="386"/>
      <c r="Q15" s="410"/>
      <c r="R15" s="412"/>
      <c r="S15" s="412"/>
      <c r="T15" s="397"/>
      <c r="U15" s="469"/>
      <c r="V15" s="471"/>
      <c r="W15" s="393"/>
      <c r="X15" s="393"/>
      <c r="Y15" s="395"/>
      <c r="Z15" s="410"/>
      <c r="AA15" s="412"/>
      <c r="AB15" s="412"/>
      <c r="AC15" s="397"/>
      <c r="AD15" s="457"/>
      <c r="AE15" s="452"/>
      <c r="AF15" s="399"/>
      <c r="AG15" s="399"/>
      <c r="AH15" s="450"/>
      <c r="AI15" s="388"/>
      <c r="AJ15" s="448"/>
      <c r="AK15" s="387"/>
      <c r="AL15" s="101" t="s">
        <v>40</v>
      </c>
      <c r="AM15" s="381"/>
      <c r="AN15" s="102" t="s">
        <v>41</v>
      </c>
      <c r="AO15" s="103" t="s">
        <v>41</v>
      </c>
      <c r="AP15" t="s">
        <v>165</v>
      </c>
      <c r="AQ15" t="s">
        <v>166</v>
      </c>
      <c r="AR15" t="s">
        <v>167</v>
      </c>
      <c r="AS15" t="s">
        <v>168</v>
      </c>
      <c r="AT15" t="s">
        <v>169</v>
      </c>
      <c r="AU15" t="s">
        <v>170</v>
      </c>
      <c r="AV15" t="s">
        <v>171</v>
      </c>
      <c r="AW15" t="s">
        <v>172</v>
      </c>
      <c r="AX15" t="s">
        <v>173</v>
      </c>
      <c r="AY15" t="s">
        <v>174</v>
      </c>
      <c r="AZ15" t="s">
        <v>175</v>
      </c>
      <c r="BA15" t="s">
        <v>176</v>
      </c>
      <c r="BB15" t="s">
        <v>177</v>
      </c>
      <c r="BC15" t="s">
        <v>178</v>
      </c>
      <c r="BD15" t="s">
        <v>179</v>
      </c>
    </row>
    <row r="16" spans="2:57" ht="50.25" customHeight="1">
      <c r="B16" s="531">
        <v>1</v>
      </c>
      <c r="C16" s="540" t="s">
        <v>148</v>
      </c>
      <c r="D16" s="51">
        <v>1</v>
      </c>
      <c r="E16" s="258" t="s">
        <v>149</v>
      </c>
      <c r="F16" s="193" t="s">
        <v>42</v>
      </c>
      <c r="G16" s="130" t="s">
        <v>43</v>
      </c>
      <c r="H16" s="133">
        <v>0</v>
      </c>
      <c r="I16" s="64">
        <v>0</v>
      </c>
      <c r="J16" s="64">
        <v>0</v>
      </c>
      <c r="K16" s="65"/>
      <c r="L16" s="11">
        <f aca="true" t="shared" si="0" ref="L16:L21">H16+I16+J16+K16</f>
        <v>0</v>
      </c>
      <c r="M16" s="64"/>
      <c r="N16" s="65">
        <f aca="true" t="shared" si="1" ref="N16:N21">L16-M16</f>
        <v>0</v>
      </c>
      <c r="O16" s="65"/>
      <c r="P16" s="65"/>
      <c r="Q16" s="133">
        <v>0</v>
      </c>
      <c r="R16" s="64">
        <v>0</v>
      </c>
      <c r="S16" s="64">
        <v>0</v>
      </c>
      <c r="T16" s="65">
        <v>0</v>
      </c>
      <c r="U16" s="11">
        <f aca="true" t="shared" si="2" ref="U16:U21">Q16+R16+S16+T16</f>
        <v>0</v>
      </c>
      <c r="V16" s="64">
        <v>0</v>
      </c>
      <c r="W16" s="65">
        <f aca="true" t="shared" si="3" ref="W16:W21">U16-V16</f>
        <v>0</v>
      </c>
      <c r="X16" s="65"/>
      <c r="Y16" s="65"/>
      <c r="Z16" s="133">
        <v>0</v>
      </c>
      <c r="AA16" s="64">
        <v>0</v>
      </c>
      <c r="AB16" s="64">
        <v>0</v>
      </c>
      <c r="AC16" s="145">
        <v>0</v>
      </c>
      <c r="AD16" s="11">
        <f aca="true" t="shared" si="4" ref="AD16:AD21">Z16+AA16+AB16+AC16</f>
        <v>0</v>
      </c>
      <c r="AE16" s="64">
        <v>0</v>
      </c>
      <c r="AF16" s="65">
        <f aca="true" t="shared" si="5" ref="AF16:AF21">AD16-AE16</f>
        <v>0</v>
      </c>
      <c r="AG16" s="65"/>
      <c r="AH16" s="65"/>
      <c r="AI16" s="12">
        <f aca="true" t="shared" si="6" ref="AI16:AI21">L16+U16+AD16</f>
        <v>0</v>
      </c>
      <c r="AJ16" s="13">
        <f aca="true" t="shared" si="7" ref="AJ16:AJ21">M16+V16+AE16</f>
        <v>0</v>
      </c>
      <c r="AK16" s="14">
        <f aca="true" t="shared" si="8" ref="AK16:AK21">AI16-AJ16</f>
        <v>0</v>
      </c>
      <c r="AL16" s="194"/>
      <c r="AM16" s="108"/>
      <c r="AN16" s="109"/>
      <c r="AO16" s="110"/>
      <c r="AP16" t="str">
        <f aca="true" t="shared" si="9" ref="AP16:AU21">+F16</f>
        <v>NR</v>
      </c>
      <c r="AQ16" t="str">
        <f t="shared" si="9"/>
        <v>Ninguna</v>
      </c>
      <c r="AR16" s="340">
        <f t="shared" si="9"/>
        <v>0</v>
      </c>
      <c r="AS16" s="340">
        <f t="shared" si="9"/>
        <v>0</v>
      </c>
      <c r="AT16" s="340">
        <f t="shared" si="9"/>
        <v>0</v>
      </c>
      <c r="AU16" s="340">
        <f t="shared" si="9"/>
        <v>0</v>
      </c>
      <c r="AV16" s="340">
        <f aca="true" t="shared" si="10" ref="AV16:AY21">+Q16</f>
        <v>0</v>
      </c>
      <c r="AW16" s="340">
        <f t="shared" si="10"/>
        <v>0</v>
      </c>
      <c r="AX16" s="340">
        <f t="shared" si="10"/>
        <v>0</v>
      </c>
      <c r="AY16" s="340">
        <f t="shared" si="10"/>
        <v>0</v>
      </c>
      <c r="AZ16" s="340">
        <f aca="true" t="shared" si="11" ref="AZ16:BC21">+Z16</f>
        <v>0</v>
      </c>
      <c r="BA16" s="340">
        <f t="shared" si="11"/>
        <v>0</v>
      </c>
      <c r="BB16" s="340">
        <f t="shared" si="11"/>
        <v>0</v>
      </c>
      <c r="BC16" s="340">
        <f t="shared" si="11"/>
        <v>0</v>
      </c>
      <c r="BD16" s="340">
        <f aca="true" t="shared" si="12" ref="BD16:BD21">SUM(AR16:BC16)</f>
        <v>0</v>
      </c>
      <c r="BE16" s="340">
        <f aca="true" t="shared" si="13" ref="BE16:BE21">+BD16-AK16</f>
        <v>0</v>
      </c>
    </row>
    <row r="17" spans="2:57" ht="45.75" customHeight="1">
      <c r="B17" s="532"/>
      <c r="C17" s="538"/>
      <c r="D17" s="52">
        <v>2</v>
      </c>
      <c r="E17" s="259" t="s">
        <v>150</v>
      </c>
      <c r="F17" s="15" t="s">
        <v>42</v>
      </c>
      <c r="G17" s="131" t="s">
        <v>43</v>
      </c>
      <c r="H17" s="134">
        <v>0</v>
      </c>
      <c r="I17" s="16">
        <v>0</v>
      </c>
      <c r="J17" s="16">
        <v>0</v>
      </c>
      <c r="K17" s="17">
        <v>0</v>
      </c>
      <c r="L17" s="18">
        <f t="shared" si="0"/>
        <v>0</v>
      </c>
      <c r="M17" s="16"/>
      <c r="N17" s="10">
        <f t="shared" si="1"/>
        <v>0</v>
      </c>
      <c r="O17" s="10"/>
      <c r="P17" s="17"/>
      <c r="Q17" s="134">
        <v>0</v>
      </c>
      <c r="R17" s="16">
        <v>0</v>
      </c>
      <c r="S17" s="16">
        <v>0</v>
      </c>
      <c r="T17" s="17">
        <v>0</v>
      </c>
      <c r="U17" s="18">
        <f t="shared" si="2"/>
        <v>0</v>
      </c>
      <c r="V17" s="16">
        <v>0</v>
      </c>
      <c r="W17" s="10">
        <f t="shared" si="3"/>
        <v>0</v>
      </c>
      <c r="X17" s="10"/>
      <c r="Y17" s="17"/>
      <c r="Z17" s="134">
        <v>0</v>
      </c>
      <c r="AA17" s="16">
        <v>0</v>
      </c>
      <c r="AB17" s="16">
        <v>0</v>
      </c>
      <c r="AC17" s="146">
        <v>0</v>
      </c>
      <c r="AD17" s="18">
        <f t="shared" si="4"/>
        <v>0</v>
      </c>
      <c r="AE17" s="16">
        <v>0</v>
      </c>
      <c r="AF17" s="10">
        <f t="shared" si="5"/>
        <v>0</v>
      </c>
      <c r="AG17" s="10"/>
      <c r="AH17" s="17"/>
      <c r="AI17" s="19">
        <f t="shared" si="6"/>
        <v>0</v>
      </c>
      <c r="AJ17" s="20">
        <f t="shared" si="7"/>
        <v>0</v>
      </c>
      <c r="AK17" s="21">
        <f t="shared" si="8"/>
        <v>0</v>
      </c>
      <c r="AL17" s="195"/>
      <c r="AM17" s="111"/>
      <c r="AN17" s="112"/>
      <c r="AO17" s="113"/>
      <c r="AP17" t="str">
        <f t="shared" si="9"/>
        <v>NR</v>
      </c>
      <c r="AQ17" t="str">
        <f t="shared" si="9"/>
        <v>Ninguna</v>
      </c>
      <c r="AR17" s="340">
        <f t="shared" si="9"/>
        <v>0</v>
      </c>
      <c r="AS17" s="340">
        <f t="shared" si="9"/>
        <v>0</v>
      </c>
      <c r="AT17" s="340">
        <f t="shared" si="9"/>
        <v>0</v>
      </c>
      <c r="AU17" s="340">
        <f t="shared" si="9"/>
        <v>0</v>
      </c>
      <c r="AV17" s="340">
        <f t="shared" si="10"/>
        <v>0</v>
      </c>
      <c r="AW17" s="340">
        <f t="shared" si="10"/>
        <v>0</v>
      </c>
      <c r="AX17" s="340">
        <f t="shared" si="10"/>
        <v>0</v>
      </c>
      <c r="AY17" s="340">
        <f t="shared" si="10"/>
        <v>0</v>
      </c>
      <c r="AZ17" s="340">
        <f t="shared" si="11"/>
        <v>0</v>
      </c>
      <c r="BA17" s="340">
        <f t="shared" si="11"/>
        <v>0</v>
      </c>
      <c r="BB17" s="340">
        <f t="shared" si="11"/>
        <v>0</v>
      </c>
      <c r="BC17" s="340">
        <f t="shared" si="11"/>
        <v>0</v>
      </c>
      <c r="BD17" s="340">
        <f t="shared" si="12"/>
        <v>0</v>
      </c>
      <c r="BE17" s="340">
        <f t="shared" si="13"/>
        <v>0</v>
      </c>
    </row>
    <row r="18" spans="2:57" ht="50.25" customHeight="1">
      <c r="B18" s="532"/>
      <c r="C18" s="538"/>
      <c r="D18" s="260">
        <v>3</v>
      </c>
      <c r="E18" s="261" t="s">
        <v>138</v>
      </c>
      <c r="F18" s="169" t="s">
        <v>42</v>
      </c>
      <c r="G18" s="170" t="s">
        <v>43</v>
      </c>
      <c r="H18" s="137">
        <v>0</v>
      </c>
      <c r="I18" s="70">
        <v>0</v>
      </c>
      <c r="J18" s="70">
        <v>0</v>
      </c>
      <c r="K18" s="71">
        <v>0</v>
      </c>
      <c r="L18" s="139">
        <f t="shared" si="0"/>
        <v>0</v>
      </c>
      <c r="M18" s="70"/>
      <c r="N18" s="73">
        <f t="shared" si="1"/>
        <v>0</v>
      </c>
      <c r="O18" s="73"/>
      <c r="P18" s="71"/>
      <c r="Q18" s="137">
        <v>0</v>
      </c>
      <c r="R18" s="70">
        <v>0</v>
      </c>
      <c r="S18" s="70">
        <v>0</v>
      </c>
      <c r="T18" s="71">
        <v>0</v>
      </c>
      <c r="U18" s="139">
        <f t="shared" si="2"/>
        <v>0</v>
      </c>
      <c r="V18" s="70">
        <v>0</v>
      </c>
      <c r="W18" s="73">
        <f t="shared" si="3"/>
        <v>0</v>
      </c>
      <c r="X18" s="73"/>
      <c r="Y18" s="71"/>
      <c r="Z18" s="137">
        <v>0</v>
      </c>
      <c r="AA18" s="70">
        <v>0</v>
      </c>
      <c r="AB18" s="70">
        <v>0</v>
      </c>
      <c r="AC18" s="149">
        <v>0</v>
      </c>
      <c r="AD18" s="139">
        <f t="shared" si="4"/>
        <v>0</v>
      </c>
      <c r="AE18" s="70">
        <v>0</v>
      </c>
      <c r="AF18" s="73">
        <f t="shared" si="5"/>
        <v>0</v>
      </c>
      <c r="AG18" s="73"/>
      <c r="AH18" s="71"/>
      <c r="AI18" s="74">
        <f t="shared" si="6"/>
        <v>0</v>
      </c>
      <c r="AJ18" s="75">
        <f t="shared" si="7"/>
        <v>0</v>
      </c>
      <c r="AK18" s="76">
        <f t="shared" si="8"/>
        <v>0</v>
      </c>
      <c r="AL18" s="262"/>
      <c r="AM18" s="116"/>
      <c r="AN18" s="117"/>
      <c r="AO18" s="263"/>
      <c r="AP18" t="str">
        <f t="shared" si="9"/>
        <v>NR</v>
      </c>
      <c r="AQ18" t="str">
        <f t="shared" si="9"/>
        <v>Ninguna</v>
      </c>
      <c r="AR18" s="340">
        <f t="shared" si="9"/>
        <v>0</v>
      </c>
      <c r="AS18" s="340">
        <f t="shared" si="9"/>
        <v>0</v>
      </c>
      <c r="AT18" s="340">
        <f t="shared" si="9"/>
        <v>0</v>
      </c>
      <c r="AU18" s="340">
        <f t="shared" si="9"/>
        <v>0</v>
      </c>
      <c r="AV18" s="340">
        <f t="shared" si="10"/>
        <v>0</v>
      </c>
      <c r="AW18" s="340">
        <f t="shared" si="10"/>
        <v>0</v>
      </c>
      <c r="AX18" s="340">
        <f t="shared" si="10"/>
        <v>0</v>
      </c>
      <c r="AY18" s="340">
        <f t="shared" si="10"/>
        <v>0</v>
      </c>
      <c r="AZ18" s="340">
        <f t="shared" si="11"/>
        <v>0</v>
      </c>
      <c r="BA18" s="340">
        <f t="shared" si="11"/>
        <v>0</v>
      </c>
      <c r="BB18" s="340">
        <f t="shared" si="11"/>
        <v>0</v>
      </c>
      <c r="BC18" s="340">
        <f t="shared" si="11"/>
        <v>0</v>
      </c>
      <c r="BD18" s="340">
        <f t="shared" si="12"/>
        <v>0</v>
      </c>
      <c r="BE18" s="340">
        <f t="shared" si="13"/>
        <v>0</v>
      </c>
    </row>
    <row r="19" spans="2:57" ht="50.25" customHeight="1">
      <c r="B19" s="529">
        <v>2</v>
      </c>
      <c r="C19" s="537" t="s">
        <v>151</v>
      </c>
      <c r="D19" s="266">
        <v>1</v>
      </c>
      <c r="E19" s="264" t="s">
        <v>152</v>
      </c>
      <c r="F19" s="219">
        <v>2151</v>
      </c>
      <c r="G19" s="220" t="s">
        <v>160</v>
      </c>
      <c r="H19" s="138">
        <v>0</v>
      </c>
      <c r="I19" s="123">
        <v>0</v>
      </c>
      <c r="J19" s="123">
        <v>2000</v>
      </c>
      <c r="K19" s="124">
        <v>0</v>
      </c>
      <c r="L19" s="160">
        <f t="shared" si="0"/>
        <v>2000</v>
      </c>
      <c r="M19" s="123">
        <v>0</v>
      </c>
      <c r="N19" s="124">
        <f t="shared" si="1"/>
        <v>2000</v>
      </c>
      <c r="O19" s="124"/>
      <c r="P19" s="124"/>
      <c r="Q19" s="138">
        <v>0</v>
      </c>
      <c r="R19" s="123">
        <v>0</v>
      </c>
      <c r="S19" s="123">
        <v>0</v>
      </c>
      <c r="T19" s="124">
        <v>0</v>
      </c>
      <c r="U19" s="160">
        <f t="shared" si="2"/>
        <v>0</v>
      </c>
      <c r="V19" s="123">
        <v>0</v>
      </c>
      <c r="W19" s="124">
        <f t="shared" si="3"/>
        <v>0</v>
      </c>
      <c r="X19" s="124"/>
      <c r="Y19" s="124"/>
      <c r="Z19" s="138">
        <v>0</v>
      </c>
      <c r="AA19" s="123">
        <v>0</v>
      </c>
      <c r="AB19" s="123">
        <v>0</v>
      </c>
      <c r="AC19" s="230">
        <v>0</v>
      </c>
      <c r="AD19" s="160">
        <f t="shared" si="4"/>
        <v>0</v>
      </c>
      <c r="AE19" s="123">
        <v>0</v>
      </c>
      <c r="AF19" s="124">
        <f t="shared" si="5"/>
        <v>0</v>
      </c>
      <c r="AG19" s="124"/>
      <c r="AH19" s="124"/>
      <c r="AI19" s="90">
        <f t="shared" si="6"/>
        <v>2000</v>
      </c>
      <c r="AJ19" s="231">
        <f t="shared" si="7"/>
        <v>0</v>
      </c>
      <c r="AK19" s="232">
        <f t="shared" si="8"/>
        <v>2000</v>
      </c>
      <c r="AL19" s="233"/>
      <c r="AM19" s="234"/>
      <c r="AN19" s="235"/>
      <c r="AO19" s="119"/>
      <c r="AP19">
        <f t="shared" si="9"/>
        <v>2151</v>
      </c>
      <c r="AQ19" t="str">
        <f t="shared" si="9"/>
        <v>Material impreso e información digital</v>
      </c>
      <c r="AR19" s="340">
        <f t="shared" si="9"/>
        <v>0</v>
      </c>
      <c r="AS19" s="340">
        <f t="shared" si="9"/>
        <v>0</v>
      </c>
      <c r="AT19" s="340">
        <f t="shared" si="9"/>
        <v>2000</v>
      </c>
      <c r="AU19" s="340">
        <f t="shared" si="9"/>
        <v>0</v>
      </c>
      <c r="AV19" s="340">
        <f t="shared" si="10"/>
        <v>0</v>
      </c>
      <c r="AW19" s="340">
        <f t="shared" si="10"/>
        <v>0</v>
      </c>
      <c r="AX19" s="340">
        <f t="shared" si="10"/>
        <v>0</v>
      </c>
      <c r="AY19" s="340">
        <f t="shared" si="10"/>
        <v>0</v>
      </c>
      <c r="AZ19" s="340">
        <f t="shared" si="11"/>
        <v>0</v>
      </c>
      <c r="BA19" s="340">
        <f t="shared" si="11"/>
        <v>0</v>
      </c>
      <c r="BB19" s="340">
        <f t="shared" si="11"/>
        <v>0</v>
      </c>
      <c r="BC19" s="340">
        <f t="shared" si="11"/>
        <v>0</v>
      </c>
      <c r="BD19" s="340">
        <f t="shared" si="12"/>
        <v>2000</v>
      </c>
      <c r="BE19" s="340">
        <f t="shared" si="13"/>
        <v>0</v>
      </c>
    </row>
    <row r="20" spans="2:57" ht="39.75" customHeight="1">
      <c r="B20" s="532"/>
      <c r="C20" s="535"/>
      <c r="D20" s="267">
        <v>2</v>
      </c>
      <c r="E20" s="259" t="s">
        <v>139</v>
      </c>
      <c r="F20" s="320">
        <v>3341</v>
      </c>
      <c r="G20" s="273" t="s">
        <v>162</v>
      </c>
      <c r="H20" s="134">
        <v>0</v>
      </c>
      <c r="I20" s="16">
        <v>0</v>
      </c>
      <c r="J20" s="16"/>
      <c r="K20" s="17">
        <v>0</v>
      </c>
      <c r="L20" s="18">
        <f t="shared" si="0"/>
        <v>0</v>
      </c>
      <c r="M20" s="16">
        <v>0</v>
      </c>
      <c r="N20" s="10">
        <f t="shared" si="1"/>
        <v>0</v>
      </c>
      <c r="O20" s="10"/>
      <c r="P20" s="17"/>
      <c r="Q20" s="335">
        <v>18000</v>
      </c>
      <c r="R20" s="16">
        <v>0</v>
      </c>
      <c r="S20" s="16">
        <v>0</v>
      </c>
      <c r="T20" s="17">
        <v>13600</v>
      </c>
      <c r="U20" s="18">
        <f t="shared" si="2"/>
        <v>31600</v>
      </c>
      <c r="V20" s="16">
        <v>0</v>
      </c>
      <c r="W20" s="10">
        <f t="shared" si="3"/>
        <v>31600</v>
      </c>
      <c r="X20" s="10"/>
      <c r="Y20" s="17"/>
      <c r="Z20" s="134">
        <v>0</v>
      </c>
      <c r="AA20" s="16">
        <v>10000</v>
      </c>
      <c r="AB20" s="16">
        <v>0</v>
      </c>
      <c r="AC20" s="146">
        <v>0</v>
      </c>
      <c r="AD20" s="18">
        <f t="shared" si="4"/>
        <v>10000</v>
      </c>
      <c r="AE20" s="16">
        <v>0</v>
      </c>
      <c r="AF20" s="10">
        <f t="shared" si="5"/>
        <v>10000</v>
      </c>
      <c r="AG20" s="10"/>
      <c r="AH20" s="17"/>
      <c r="AI20" s="19">
        <f t="shared" si="6"/>
        <v>41600</v>
      </c>
      <c r="AJ20" s="20">
        <f t="shared" si="7"/>
        <v>0</v>
      </c>
      <c r="AK20" s="21">
        <f t="shared" si="8"/>
        <v>41600</v>
      </c>
      <c r="AL20" s="104"/>
      <c r="AM20" s="111"/>
      <c r="AN20" s="112"/>
      <c r="AO20" s="113"/>
      <c r="AP20">
        <f t="shared" si="9"/>
        <v>3341</v>
      </c>
      <c r="AQ20" t="str">
        <f t="shared" si="9"/>
        <v>Servicios de capacitación</v>
      </c>
      <c r="AR20" s="340">
        <f t="shared" si="9"/>
        <v>0</v>
      </c>
      <c r="AS20" s="340">
        <f t="shared" si="9"/>
        <v>0</v>
      </c>
      <c r="AT20" s="340">
        <f t="shared" si="9"/>
        <v>0</v>
      </c>
      <c r="AU20" s="340">
        <f t="shared" si="9"/>
        <v>0</v>
      </c>
      <c r="AV20" s="340">
        <f t="shared" si="10"/>
        <v>18000</v>
      </c>
      <c r="AW20" s="340">
        <f t="shared" si="10"/>
        <v>0</v>
      </c>
      <c r="AX20" s="340">
        <f t="shared" si="10"/>
        <v>0</v>
      </c>
      <c r="AY20" s="340">
        <f t="shared" si="10"/>
        <v>13600</v>
      </c>
      <c r="AZ20" s="340">
        <f t="shared" si="11"/>
        <v>0</v>
      </c>
      <c r="BA20" s="340">
        <f t="shared" si="11"/>
        <v>10000</v>
      </c>
      <c r="BB20" s="340">
        <f t="shared" si="11"/>
        <v>0</v>
      </c>
      <c r="BC20" s="340">
        <f t="shared" si="11"/>
        <v>0</v>
      </c>
      <c r="BD20" s="340">
        <f t="shared" si="12"/>
        <v>41600</v>
      </c>
      <c r="BE20" s="340">
        <f t="shared" si="13"/>
        <v>0</v>
      </c>
    </row>
    <row r="21" spans="2:57" ht="50.25" customHeight="1">
      <c r="B21" s="533"/>
      <c r="C21" s="536"/>
      <c r="D21" s="268">
        <v>3</v>
      </c>
      <c r="E21" s="265" t="s">
        <v>140</v>
      </c>
      <c r="F21" s="15">
        <v>3181</v>
      </c>
      <c r="G21" s="171" t="s">
        <v>161</v>
      </c>
      <c r="H21" s="135">
        <v>0</v>
      </c>
      <c r="I21" s="54">
        <v>0</v>
      </c>
      <c r="J21" s="54">
        <v>300</v>
      </c>
      <c r="K21" s="55">
        <v>0</v>
      </c>
      <c r="L21" s="69">
        <f t="shared" si="0"/>
        <v>300</v>
      </c>
      <c r="M21" s="54">
        <v>0</v>
      </c>
      <c r="N21" s="56">
        <f t="shared" si="1"/>
        <v>300</v>
      </c>
      <c r="O21" s="56"/>
      <c r="P21" s="55"/>
      <c r="Q21" s="135">
        <v>0</v>
      </c>
      <c r="R21" s="54">
        <v>0</v>
      </c>
      <c r="S21" s="54">
        <v>0</v>
      </c>
      <c r="T21" s="55">
        <v>0</v>
      </c>
      <c r="U21" s="69">
        <f t="shared" si="2"/>
        <v>0</v>
      </c>
      <c r="V21" s="54">
        <v>0</v>
      </c>
      <c r="W21" s="56">
        <f t="shared" si="3"/>
        <v>0</v>
      </c>
      <c r="X21" s="56"/>
      <c r="Y21" s="55"/>
      <c r="Z21" s="135">
        <v>0</v>
      </c>
      <c r="AA21" s="54">
        <v>0</v>
      </c>
      <c r="AB21" s="54">
        <v>0</v>
      </c>
      <c r="AC21" s="147">
        <v>0</v>
      </c>
      <c r="AD21" s="69">
        <f t="shared" si="4"/>
        <v>0</v>
      </c>
      <c r="AE21" s="54">
        <v>0</v>
      </c>
      <c r="AF21" s="56">
        <f t="shared" si="5"/>
        <v>0</v>
      </c>
      <c r="AG21" s="56"/>
      <c r="AH21" s="55"/>
      <c r="AI21" s="57">
        <f t="shared" si="6"/>
        <v>300</v>
      </c>
      <c r="AJ21" s="58">
        <f t="shared" si="7"/>
        <v>0</v>
      </c>
      <c r="AK21" s="59">
        <f t="shared" si="8"/>
        <v>300</v>
      </c>
      <c r="AL21" s="222"/>
      <c r="AM21" s="199"/>
      <c r="AN21" s="200"/>
      <c r="AO21" s="115"/>
      <c r="AP21">
        <f t="shared" si="9"/>
        <v>3181</v>
      </c>
      <c r="AQ21" t="str">
        <f t="shared" si="9"/>
        <v>Servicios postales y telegráficos</v>
      </c>
      <c r="AR21" s="340">
        <f t="shared" si="9"/>
        <v>0</v>
      </c>
      <c r="AS21" s="340">
        <f t="shared" si="9"/>
        <v>0</v>
      </c>
      <c r="AT21" s="340">
        <f t="shared" si="9"/>
        <v>300</v>
      </c>
      <c r="AU21" s="340">
        <f t="shared" si="9"/>
        <v>0</v>
      </c>
      <c r="AV21" s="340">
        <f t="shared" si="10"/>
        <v>0</v>
      </c>
      <c r="AW21" s="340">
        <f t="shared" si="10"/>
        <v>0</v>
      </c>
      <c r="AX21" s="340">
        <f t="shared" si="10"/>
        <v>0</v>
      </c>
      <c r="AY21" s="340">
        <f t="shared" si="10"/>
        <v>0</v>
      </c>
      <c r="AZ21" s="340">
        <f t="shared" si="11"/>
        <v>0</v>
      </c>
      <c r="BA21" s="340">
        <f t="shared" si="11"/>
        <v>0</v>
      </c>
      <c r="BB21" s="340">
        <f t="shared" si="11"/>
        <v>0</v>
      </c>
      <c r="BC21" s="340">
        <f t="shared" si="11"/>
        <v>0</v>
      </c>
      <c r="BD21" s="340">
        <f t="shared" si="12"/>
        <v>300</v>
      </c>
      <c r="BE21" s="340">
        <f t="shared" si="13"/>
        <v>0</v>
      </c>
    </row>
    <row r="22" spans="2:41" ht="50.25" customHeight="1" thickBot="1">
      <c r="B22" s="525" t="s">
        <v>44</v>
      </c>
      <c r="C22" s="526"/>
      <c r="D22" s="526"/>
      <c r="E22" s="526"/>
      <c r="F22" s="526"/>
      <c r="G22" s="526"/>
      <c r="H22" s="216">
        <f aca="true" t="shared" si="14" ref="H22:N22">SUM(H16:H21)</f>
        <v>0</v>
      </c>
      <c r="I22" s="216">
        <f t="shared" si="14"/>
        <v>0</v>
      </c>
      <c r="J22" s="216">
        <f t="shared" si="14"/>
        <v>2300</v>
      </c>
      <c r="K22" s="85">
        <f t="shared" si="14"/>
        <v>0</v>
      </c>
      <c r="L22" s="223">
        <f t="shared" si="14"/>
        <v>2300</v>
      </c>
      <c r="M22" s="216">
        <f t="shared" si="14"/>
        <v>0</v>
      </c>
      <c r="N22" s="202">
        <f t="shared" si="14"/>
        <v>2300</v>
      </c>
      <c r="O22" s="183"/>
      <c r="P22" s="85"/>
      <c r="Q22" s="203">
        <f aca="true" t="shared" si="15" ref="Q22:W22">SUM(Q16:Q21)</f>
        <v>18000</v>
      </c>
      <c r="R22" s="216">
        <f t="shared" si="15"/>
        <v>0</v>
      </c>
      <c r="S22" s="216">
        <f t="shared" si="15"/>
        <v>0</v>
      </c>
      <c r="T22" s="85">
        <f t="shared" si="15"/>
        <v>13600</v>
      </c>
      <c r="U22" s="223">
        <f t="shared" si="15"/>
        <v>31600</v>
      </c>
      <c r="V22" s="189">
        <f t="shared" si="15"/>
        <v>0</v>
      </c>
      <c r="W22" s="227">
        <f t="shared" si="15"/>
        <v>31600</v>
      </c>
      <c r="X22" s="183"/>
      <c r="Y22" s="228"/>
      <c r="Z22" s="203">
        <f aca="true" t="shared" si="16" ref="Z22:AF22">SUM(Z16:Z21)</f>
        <v>0</v>
      </c>
      <c r="AA22" s="216">
        <f t="shared" si="16"/>
        <v>10000</v>
      </c>
      <c r="AB22" s="216">
        <f t="shared" si="16"/>
        <v>0</v>
      </c>
      <c r="AC22" s="229">
        <f t="shared" si="16"/>
        <v>0</v>
      </c>
      <c r="AD22" s="189">
        <f t="shared" si="16"/>
        <v>10000</v>
      </c>
      <c r="AE22" s="189">
        <f t="shared" si="16"/>
        <v>0</v>
      </c>
      <c r="AF22" s="180">
        <f t="shared" si="16"/>
        <v>10000</v>
      </c>
      <c r="AG22" s="183"/>
      <c r="AH22" s="85"/>
      <c r="AI22" s="204">
        <f>SUM(AI16:AI21)</f>
        <v>43900</v>
      </c>
      <c r="AJ22" s="221">
        <f>SUM(AJ16:AJ21)</f>
        <v>0</v>
      </c>
      <c r="AK22" s="86">
        <f>SUM(AK16:AK21)</f>
        <v>43900</v>
      </c>
      <c r="AL22" s="22"/>
      <c r="AM22" s="181"/>
      <c r="AN22" s="184"/>
      <c r="AO22" s="185"/>
    </row>
    <row r="23" ht="15.75" thickTop="1"/>
    <row r="24" spans="2:6" ht="24" customHeight="1">
      <c r="B24" s="512" t="s">
        <v>45</v>
      </c>
      <c r="C24" s="512"/>
      <c r="D24" s="512"/>
      <c r="E24" s="512"/>
      <c r="F24" s="205"/>
    </row>
    <row r="25" spans="5:11" s="23" customFormat="1" ht="15.75" customHeight="1">
      <c r="E25" s="24"/>
      <c r="F25" s="24"/>
      <c r="K25" s="25"/>
    </row>
    <row r="26" s="23" customFormat="1" ht="15"/>
    <row r="27" s="23" customFormat="1" ht="15"/>
    <row r="28" s="23" customFormat="1" ht="15"/>
    <row r="29" s="23" customFormat="1" ht="15"/>
    <row r="30" s="23" customFormat="1" ht="15"/>
    <row r="31" s="23" customFormat="1" ht="15"/>
    <row r="32" s="23" customFormat="1" ht="15"/>
    <row r="33" s="23" customFormat="1" ht="15"/>
    <row r="34" s="23" customFormat="1" ht="15"/>
    <row r="35" s="23" customFormat="1" ht="15"/>
    <row r="36" s="23" customFormat="1" ht="15"/>
  </sheetData>
  <sheetProtection/>
  <mergeCells count="64">
    <mergeCell ref="AH14:AH15"/>
    <mergeCell ref="AI14:AI15"/>
    <mergeCell ref="X14:X15"/>
    <mergeCell ref="Z14:Z15"/>
    <mergeCell ref="Y14:Y15"/>
    <mergeCell ref="AB14:AB15"/>
    <mergeCell ref="AC14:AC15"/>
    <mergeCell ref="B24:E24"/>
    <mergeCell ref="AJ14:AJ15"/>
    <mergeCell ref="AK14:AK15"/>
    <mergeCell ref="AM14:AM15"/>
    <mergeCell ref="B16:B18"/>
    <mergeCell ref="C16:C18"/>
    <mergeCell ref="B19:B21"/>
    <mergeCell ref="C19:C21"/>
    <mergeCell ref="AD14:AD15"/>
    <mergeCell ref="AA14:AA15"/>
    <mergeCell ref="B22:G22"/>
    <mergeCell ref="AI13:AK13"/>
    <mergeCell ref="N14:N15"/>
    <mergeCell ref="O14:O15"/>
    <mergeCell ref="P14:P15"/>
    <mergeCell ref="Q14:Q15"/>
    <mergeCell ref="W14:W15"/>
    <mergeCell ref="K14:K15"/>
    <mergeCell ref="L14:L15"/>
    <mergeCell ref="M14:M15"/>
    <mergeCell ref="AD13:AH13"/>
    <mergeCell ref="R14:R15"/>
    <mergeCell ref="S14:S15"/>
    <mergeCell ref="T14:T15"/>
    <mergeCell ref="U14:U15"/>
    <mergeCell ref="V14:V15"/>
    <mergeCell ref="U13:Y13"/>
    <mergeCell ref="AE14:AE15"/>
    <mergeCell ref="AF14:AF15"/>
    <mergeCell ref="AG14:AG15"/>
    <mergeCell ref="B13:C15"/>
    <mergeCell ref="D13:E15"/>
    <mergeCell ref="F13:G13"/>
    <mergeCell ref="L13:P13"/>
    <mergeCell ref="AM13:AO13"/>
    <mergeCell ref="F14:F15"/>
    <mergeCell ref="G14:G15"/>
    <mergeCell ref="H14:H15"/>
    <mergeCell ref="I14:I15"/>
    <mergeCell ref="J14:J15"/>
    <mergeCell ref="B10:H11"/>
    <mergeCell ref="I10:K11"/>
    <mergeCell ref="L10:M11"/>
    <mergeCell ref="N10:Q11"/>
    <mergeCell ref="R10:T10"/>
    <mergeCell ref="U10:Y10"/>
    <mergeCell ref="R11:T11"/>
    <mergeCell ref="U11:Y11"/>
    <mergeCell ref="B2:F5"/>
    <mergeCell ref="G2:T5"/>
    <mergeCell ref="B6:Y6"/>
    <mergeCell ref="B8:H9"/>
    <mergeCell ref="I8:K9"/>
    <mergeCell ref="L8:M9"/>
    <mergeCell ref="N8:Q9"/>
    <mergeCell ref="R8:T9"/>
    <mergeCell ref="U8:Y9"/>
  </mergeCells>
  <printOptions/>
  <pageMargins left="0.7086614173228347" right="0.7086614173228347" top="0.7480314960629921" bottom="0.7480314960629921" header="0.31496062992125984" footer="0.31496062992125984"/>
  <pageSetup fitToHeight="2" fitToWidth="2" horizontalDpi="600" verticalDpi="600" orientation="landscape"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UPT</dc:creator>
  <cp:keywords/>
  <dc:description/>
  <cp:lastModifiedBy>Naty</cp:lastModifiedBy>
  <cp:lastPrinted>2016-02-10T19:16:46Z</cp:lastPrinted>
  <dcterms:created xsi:type="dcterms:W3CDTF">2014-10-10T18:47:42Z</dcterms:created>
  <dcterms:modified xsi:type="dcterms:W3CDTF">2016-04-04T19:01:34Z</dcterms:modified>
  <cp:category/>
  <cp:version/>
  <cp:contentType/>
  <cp:contentStatus/>
</cp:coreProperties>
</file>