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0395" firstSheet="2" activeTab="3"/>
  </bookViews>
  <sheets>
    <sheet name="A. MARCO INSTITUCIONAL" sheetId="1" r:id="rId1"/>
    <sheet name="19 B. RH OBJ 1" sheetId="2" r:id="rId2"/>
    <sheet name="19 B. RH OBJ 2" sheetId="3" r:id="rId3"/>
    <sheet name="B. SGC OBJ 3" sheetId="4" r:id="rId4"/>
    <sheet name="Hoja1" sheetId="5" r:id="rId5"/>
  </sheets>
  <definedNames>
    <definedName name="_xlnm._FilterDatabase" localSheetId="4" hidden="1">'Hoja1'!$T$3:$AG$18</definedName>
  </definedNames>
  <calcPr fullCalcOnLoad="1"/>
</workbook>
</file>

<file path=xl/sharedStrings.xml><?xml version="1.0" encoding="utf-8"?>
<sst xmlns="http://schemas.openxmlformats.org/spreadsheetml/2006/main" count="2332" uniqueCount="253">
  <si>
    <t>Formato:</t>
  </si>
  <si>
    <t>Código: PL-F-01-3</t>
  </si>
  <si>
    <t>Fecha: Septiembre de 2014</t>
  </si>
  <si>
    <t>Programa Operativo Anual 2015</t>
  </si>
  <si>
    <t>Rev. 5</t>
  </si>
  <si>
    <t>Pág. 1 de 1</t>
  </si>
  <si>
    <t>A. Marco Institucional y de la Unidad Académica o Administrativa , Objetivos Particulares.</t>
  </si>
  <si>
    <t>Nombre de la Unidad:</t>
  </si>
  <si>
    <t>Fecha:</t>
  </si>
  <si>
    <t>Institucional</t>
  </si>
  <si>
    <t>Unidad Académica o Administrativa</t>
  </si>
  <si>
    <t>Misión</t>
  </si>
  <si>
    <t>Visión</t>
  </si>
  <si>
    <t>En la Universidad Politécnica de Tlaxcala formamos profesionales competentes e innovadores, con calidad humana y capacidad para resolver necesidades sociales mediante la aplicación de su modelo educativo que contribuye al desarrollo tecnológico, económico y sustentable del país.</t>
  </si>
  <si>
    <t xml:space="preserve"> La Universidad Politécnica de Tlaxcala será reconocida por la pertinencia y acreditación de sus programas, por sus  líneas de investigación aplicada y cuerpos académicos consolidados por medios de Alianzas Estratégicas de alcance internacional para la transferencia y desarrollo tecnológico.</t>
  </si>
  <si>
    <t>Administrar y gestionar recursos, Humanos, Materiales y financieros de manera eficiente y eficaz, en un marco de legalidad, transparencia y rendición de cuentas, que contribuya al cumplimiento de los objetivos sustantivos de la Universidad.</t>
  </si>
  <si>
    <t xml:space="preserve"> La Secretaría Administrativa debe ser innovadora, congruente y con capacidad de respuesta a fin de llevar a cabo procesos administrativos   coherentes en apego a la transparencia y legalidad en la administración de los recursos.</t>
  </si>
  <si>
    <t>Políticas Institucionales</t>
  </si>
  <si>
    <t>Función</t>
  </si>
  <si>
    <t>Autoevaluación</t>
  </si>
  <si>
    <t xml:space="preserve"> El ejercicio y aplicación de los recursos, se ubicarán en un marco de legalidad y transparencia.
 La administración de los recursos será en estricto apego a los criterios de racionalidad, austeridad y disciplina presupuestal, a fin de lograr los objetivos sustantivos de la Universidad.  
 Toda unidad académica y administrativa de la Universidad, instrumentará acciones tendientes a eficientar el uso de los recursos.
</t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</si>
  <si>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Tahoma"/>
        <family val="2"/>
      </rPr>
      <t>Fortalecimiento de la gestión académico-administrativa.</t>
    </r>
  </si>
  <si>
    <t> La Secretaria Administrativa está operando con procedimientos certificados por la  norma ISO 9001:2008, así como  con paquetería vanguardista para el registro y control de las operaciones contables y administrativas  de nuestra casa de estudios. 
 Las funciones de comprobación  de la Secretara administrativa se realizan en tiempo y forma en apego a los calendarios establecido por las instancias fiscalizadoras.  
 Así mismo se cumple con los procedimientos establecidos en la propia norma de calidad.  
 El desarrollo de las actividades de la Secretaria Administrativa se realizan de manera oportuna, ya que son esenciales para la toma de decisiones.</t>
  </si>
  <si>
    <t>Objetivos del Plan Estatal relacionados con la Unidad Académica o Administrativa</t>
  </si>
  <si>
    <t>FODA</t>
  </si>
  <si>
    <t>Fortalezas</t>
  </si>
  <si>
    <t>Oportunidades</t>
  </si>
  <si>
    <t>* Generar condiciones normativas, financieras, tecnológicas y de gestión que permitan impulsar la formación continua y superación profesional de los maestros y directivos garantizando su acceso a programas y servicios educativos de calidad, pertinencia, relevancia y equidad.                                      * Garantizar la superación profesional de calidad de los docentes y directivos con programas innovadores de especialización y posgrado, creando espacios de reflexión y debate amplio, responsable y participativo de los conocimientos fundamentales y las competencias necesarias para el siglo XXI en el ámbito educativo y social</t>
  </si>
  <si>
    <t xml:space="preserve"> Disposición del personal con espíritu de colaboración y trabajo en equipo.
 Rendimiento de cuentas transparente ante las instancias fiscalizadoras.
 Apoyo presupuestal federal y estatal.
</t>
  </si>
  <si>
    <t>* Capacitar al personal                                         * Gestionar recursos finacieros</t>
  </si>
  <si>
    <t>Objetivos del PID relacionados con la función de la Unidad Académica o Administrativa</t>
  </si>
  <si>
    <t xml:space="preserve"> Debilidades                 </t>
  </si>
  <si>
    <t>Amenazas</t>
  </si>
  <si>
    <t xml:space="preserve"> Mejorar la administración gubernamental, la planeación, la administración y las finanzas. 
 Asegurar un financiamiento suficiente y oportuno para las acciones universitarias. 
</t>
  </si>
  <si>
    <t> No se cuenta con un manual acorde con el modelo educativo de la Universidad.
No se cuenta con un  proceso de comunicación interna
 Dependencia presupuestal, falta de autofinanciamiento.</t>
  </si>
  <si>
    <t> Disminución de presupuesto
 Cambios políticos y sociales
 Inicio de contingencias</t>
  </si>
  <si>
    <t>Objetivos particulares del POA</t>
  </si>
  <si>
    <t>Presupuesto</t>
  </si>
  <si>
    <t>Objetivo 1:</t>
  </si>
  <si>
    <t xml:space="preserve"> Elaborar y operar un programa de capacitación y actualización del personal, con base  al modelo  EBC, desempeño, motivación y trabajo en equipo para mejorar el la oferta educativa y el servicio en la UPTx.</t>
  </si>
  <si>
    <t>Objetivo 2:</t>
  </si>
  <si>
    <t>Realizar las actividades administativas oportunamente , mediante el requerimiento  de los recursos necesarios , para el buen funcionamiento del Depto de Recursos Humanos.</t>
  </si>
  <si>
    <t>Objetivo 3:</t>
  </si>
  <si>
    <t xml:space="preserve"> Mantener la certificación de los  procedimientos  administrativos,  a través de la certificación  bajo la norma ISO 9001:2008 para que la universidad sea mas competente.</t>
  </si>
  <si>
    <t>Presupuesto Total</t>
  </si>
  <si>
    <t>Elaboró</t>
  </si>
  <si>
    <t>Visto Bueno</t>
  </si>
  <si>
    <t>C.p Imelda Silva Sampedro</t>
  </si>
  <si>
    <t>Secretaria Administrativa</t>
  </si>
  <si>
    <t xml:space="preserve">Formato:                      
                                    </t>
  </si>
  <si>
    <t xml:space="preserve">Programa Operativo Anual </t>
  </si>
  <si>
    <t>Código:  PL-F-01-3</t>
  </si>
  <si>
    <t>Anexo B. Objetivos Particulares, Metas , Calendarización, Seguimiento y Evaluación de acciones por cada objetivo.</t>
  </si>
  <si>
    <t xml:space="preserve">Area :   </t>
  </si>
  <si>
    <t>Objetivo Particular 1:  Elaborar y operar un programa de capacitación y actualización del personal, con base  al modelo  EBC, desempeño, motivación y trabajo en equipo para mejorar el la oferta educativa y el servicio en la UPTx.</t>
  </si>
  <si>
    <t xml:space="preserve">NOMBRE DEL  EJECUTOR DEL OBJETIVO : </t>
  </si>
  <si>
    <t xml:space="preserve">PUESTO DEL EJECUTOR: </t>
  </si>
  <si>
    <t>FECHA DE INICIAL:  ENERO</t>
  </si>
  <si>
    <t>FECHA DE FINAL: DICIEMBRE</t>
  </si>
  <si>
    <t>Meta</t>
  </si>
  <si>
    <t>Acción</t>
  </si>
  <si>
    <t>Usuarios y Beneficiarios</t>
  </si>
  <si>
    <t>Beneficios Esperados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</si>
  <si>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</si>
  <si>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</si>
  <si>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</si>
  <si>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</si>
  <si>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</si>
  <si>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</si>
  <si>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</si>
  <si>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</si>
  <si>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</si>
  <si>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</si>
  <si>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</si>
  <si>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</si>
  <si>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</si>
  <si>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 PRESUPUESTO</t>
  </si>
  <si>
    <t>Calculo del Gasto</t>
  </si>
  <si>
    <t>Evaluación Anual</t>
  </si>
  <si>
    <t>Situación de la Acción</t>
  </si>
  <si>
    <t>Inicial</t>
  </si>
  <si>
    <t>Final</t>
  </si>
  <si>
    <t>P</t>
  </si>
  <si>
    <t>E</t>
  </si>
  <si>
    <t>Evidencia</t>
  </si>
  <si>
    <t>Logros</t>
  </si>
  <si>
    <t>Limitaciones</t>
  </si>
  <si>
    <t>Programado</t>
  </si>
  <si>
    <t>Ejercido</t>
  </si>
  <si>
    <t>Saldo</t>
  </si>
  <si>
    <t>Concepto</t>
  </si>
  <si>
    <t>Descripción</t>
  </si>
  <si>
    <t>Valor</t>
  </si>
  <si>
    <t>Reprogramar</t>
  </si>
  <si>
    <t>Eliminar</t>
  </si>
  <si>
    <t>Partida Ejercida</t>
  </si>
  <si>
    <t>D</t>
  </si>
  <si>
    <t>F</t>
  </si>
  <si>
    <t>%</t>
  </si>
  <si>
    <t>Justificacion</t>
  </si>
  <si>
    <t>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</si>
  <si>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</si>
  <si>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</si>
  <si>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</si>
  <si>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</si>
  <si>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</si>
  <si>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</si>
  <si>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</si>
  <si>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</si>
  <si>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</si>
  <si>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</si>
  <si>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</si>
  <si>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</si>
  <si>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</si>
  <si>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 xml:space="preserve"> Capacitacitar  y actualizar al 90% al personal docencete en EBC</t>
  </si>
  <si>
    <t>Identificar la planta docente de nuevo ingreso</t>
  </si>
  <si>
    <t>Recursos humanos</t>
  </si>
  <si>
    <t>Capactación adecuada</t>
  </si>
  <si>
    <t>X</t>
  </si>
  <si>
    <t>Se lleva a cabo la capacitación</t>
  </si>
  <si>
    <t>Docentes y alumnos</t>
  </si>
  <si>
    <t>Contar con personal capacitado</t>
  </si>
  <si>
    <t>x</t>
  </si>
  <si>
    <t>Capacitación</t>
  </si>
  <si>
    <t xml:space="preserve">Evaluacion de la capacitacion </t>
  </si>
  <si>
    <t>Papeleria</t>
  </si>
  <si>
    <t>Realizar 5 cursos de capacitación y actualizacion al personal adminitrativo</t>
  </si>
  <si>
    <t>Seleccionar los  curso a impartir al personal administrativo.</t>
  </si>
  <si>
    <t>Control de capacitación</t>
  </si>
  <si>
    <t>Definir el personal a capacitar</t>
  </si>
  <si>
    <t>Recursos humanos y personal administrativo</t>
  </si>
  <si>
    <t>Personal capacitado</t>
  </si>
  <si>
    <t>Capaciatación</t>
  </si>
  <si>
    <t>Contar con personal competente</t>
  </si>
  <si>
    <t>SUB - TOTAL</t>
  </si>
  <si>
    <r>
      <t>Nota</t>
    </r>
    <r>
      <rPr>
        <sz val="12"/>
        <color indexed="8"/>
        <rFont val="Tahoma"/>
        <family val="2"/>
      </rPr>
      <t xml:space="preserve">: Llene este formato por cada objetivo particular definido :  </t>
    </r>
    <r>
      <rPr>
        <b/>
        <sz val="12"/>
        <color indexed="8"/>
        <rFont val="Tahoma"/>
        <family val="2"/>
      </rPr>
      <t>P = Planificado, E = Ejecutado; Evidencia en electrónico (E)   en documento (D) y ó (F) fisica</t>
    </r>
  </si>
  <si>
    <t>Revisa</t>
  </si>
  <si>
    <t>C.p Nallely Juarez Salgado</t>
  </si>
  <si>
    <t>Ejecuta</t>
  </si>
  <si>
    <t>Jefe de Depto de Recursos Humanos</t>
  </si>
  <si>
    <t>Objetivo Particular 2: Realizar las actividades administativas oportunamente , mediante el requerimiento  de los recursos necesarios , para el buen funcionamiento del Depto de Recursos Humanos.</t>
  </si>
  <si>
    <t>Realizar quincenamente la nomina</t>
  </si>
  <si>
    <t>Captura de incidencias</t>
  </si>
  <si>
    <t>Tener un control de las incidencias</t>
  </si>
  <si>
    <t>Calculo de nomina</t>
  </si>
  <si>
    <t xml:space="preserve">Recursos humanos </t>
  </si>
  <si>
    <t>Realizar la nomina oportunamente</t>
  </si>
  <si>
    <t>Revisión y aprobación de la nomina</t>
  </si>
  <si>
    <t xml:space="preserve">2111 Papeleria  10,000 y  </t>
  </si>
  <si>
    <t>2141 toner 15,000</t>
  </si>
  <si>
    <t>Dispersión electronica de la nomina</t>
  </si>
  <si>
    <t>Recursos humanos y personal de la UPTx</t>
  </si>
  <si>
    <t>Realizar el pago oportunamente</t>
  </si>
  <si>
    <t>PAPELERIA</t>
  </si>
  <si>
    <t>Generar al 100% los reportes solicitados por otras areas</t>
  </si>
  <si>
    <t>Realizar los reportes y/o plantillas requeridos</t>
  </si>
  <si>
    <t>Recursos humanos y area que lo solicita</t>
  </si>
  <si>
    <t>Eficientar las actividades del area</t>
  </si>
  <si>
    <t>Impresión de reportes</t>
  </si>
  <si>
    <t>TONER</t>
  </si>
  <si>
    <t>Respaldo de reportes</t>
  </si>
  <si>
    <t>Cubrir al 100% los recursos  materiales para el buen funcionamiento del depto de Recursos Humanos</t>
  </si>
  <si>
    <t>Impresión de nomina</t>
  </si>
  <si>
    <t>Recursos Humanos</t>
  </si>
  <si>
    <t>Respaldar la información</t>
  </si>
  <si>
    <t>USB</t>
  </si>
  <si>
    <t>Realizar las reuniones que se requieran</t>
  </si>
  <si>
    <t xml:space="preserve">2211 PRODUCTOS ALIMENTICIOS $ 10,000, </t>
  </si>
  <si>
    <t xml:space="preserve">3721 PASAJES TERRETRES $ 5,000, </t>
  </si>
  <si>
    <t>3751  VIATICOS $15,000,</t>
  </si>
  <si>
    <t xml:space="preserve"> 3821 GASTOS DE ORDEN SOCIAL  $11,000</t>
  </si>
  <si>
    <t>Calculo y pago de nomina y prestaciones al 100%</t>
  </si>
  <si>
    <t>Calculo y pago de nomina</t>
  </si>
  <si>
    <t>Sueldo al personal</t>
  </si>
  <si>
    <t>calculo y pago de prima vacacional</t>
  </si>
  <si>
    <t>prima vacacional 50% 9 dias</t>
  </si>
  <si>
    <t>Prima vacacional</t>
  </si>
  <si>
    <t>calculo y pago de gratificacion de año</t>
  </si>
  <si>
    <t>Gratificacion de fin de año</t>
  </si>
  <si>
    <t>calculo y pago de compensacion y otras prestaciones</t>
  </si>
  <si>
    <t>Compensaciones y otras prestaciones</t>
  </si>
  <si>
    <t>APORTACIONES DE SEGURIDAD SOCIAL</t>
  </si>
  <si>
    <t>APORTACIONES A FONDOS DE VIVIENDA</t>
  </si>
  <si>
    <t>CUOTAS SEGURO DE RETIRO TRABAJADORES</t>
  </si>
  <si>
    <t>calculo y pago de servicio medico</t>
  </si>
  <si>
    <t>Servicio medico</t>
  </si>
  <si>
    <t>calculo y pago de impuestos</t>
  </si>
  <si>
    <t>2% sobre nomina</t>
  </si>
  <si>
    <t>Impuestos dobre nomina</t>
  </si>
  <si>
    <t>Objetivo Particular 5:  Mantener la certificación de los  procedimientos  administrativos,  a través de la certificación  bajo la norma ISO 9001:2008 para que la universidad sea mas competente.</t>
  </si>
  <si>
    <t xml:space="preserve"> Operar el procedimiento de capacitación y actualización del personal.</t>
  </si>
  <si>
    <t>Operación del procedimiento de capacitacion y actualizacion de personal</t>
  </si>
  <si>
    <t>Capacitación adecuada</t>
  </si>
  <si>
    <t>febrero</t>
  </si>
  <si>
    <t>Noveimbre</t>
  </si>
  <si>
    <t xml:space="preserve">Difusión del procedimiento 
</t>
  </si>
  <si>
    <t>Comunidad Universitaria</t>
  </si>
  <si>
    <t>Cnocimiento del Procedimiento</t>
  </si>
  <si>
    <t>diciembre</t>
  </si>
  <si>
    <t>Revisión , Aplicación  y seguimiento del procedimiento</t>
  </si>
  <si>
    <t>obetener calidad en la capacitación</t>
  </si>
  <si>
    <t xml:space="preserve"> Evaluación de resultados</t>
  </si>
  <si>
    <t>Personal capacitado y especializado</t>
  </si>
  <si>
    <t>Operar el procedimiento de reclutamiento y selección de personal.</t>
  </si>
  <si>
    <t>Operación del procedimiento de Reclutamiento y Selección de personal</t>
  </si>
  <si>
    <t>Reclutamiento y selección adecuada</t>
  </si>
  <si>
    <t>noviembre</t>
  </si>
  <si>
    <t>conocimiento del procedimiento</t>
  </si>
  <si>
    <t>Contratar personal de acuerdo al perfil requerido</t>
  </si>
  <si>
    <t xml:space="preserve">3751  VIATICOS </t>
  </si>
  <si>
    <t>Pago para poder emitir recibos electronicos</t>
  </si>
  <si>
    <t>Servicios de timbrado</t>
  </si>
  <si>
    <t xml:space="preserve"> C.p Nallely Juarez Salgado</t>
  </si>
  <si>
    <t>Enero ---- 2015</t>
  </si>
  <si>
    <t>Pág. 1 de 2</t>
  </si>
  <si>
    <t xml:space="preserve">SECRETARIA ADMINISTRATIVA                Recursos Humanos </t>
  </si>
  <si>
    <t>No ingreso nadie</t>
  </si>
  <si>
    <t>Ingresaron 2 docentes</t>
  </si>
  <si>
    <t>La capcitaciòn es para el mes de octubre</t>
  </si>
  <si>
    <t>La evaluciòn es para octubre</t>
  </si>
  <si>
    <t>Curso de desarrollo web, desde cero en linea, 5 administrativos del area de sistemas</t>
  </si>
  <si>
    <t>Curso de desarrollo web, desde cero en linea, 5 administrativos del area de sistemas- curso Manejo de conflictos, asitieron 15 administrativos</t>
  </si>
  <si>
    <t>Curso de desarrollo web, desde cero en linea, 5 administrativos del area de sistemas - Curso de habilidades directivas, asistieron 25 administrativos - curso analisis y evaluacion de riezgos internos y externos de los procesos 25 administrativos</t>
  </si>
  <si>
    <t>Se realiza la evaluacion del curso</t>
  </si>
  <si>
    <t>Curso de desarrollo web, desde cero en linea, 5 administrativos del area de sistemas- curso como potencializar el liderzgo y asistieron 7</t>
  </si>
  <si>
    <t>Se realiza la evaluacion de los 2 cursos</t>
  </si>
  <si>
    <t>pago deL 50%  prima vacacional 9 dias</t>
  </si>
  <si>
    <t>Pago de gratificaciòn de fin de año</t>
  </si>
  <si>
    <t>Pago de timbres</t>
  </si>
  <si>
    <t xml:space="preserve">Seleccionar el curso </t>
  </si>
  <si>
    <t>Definir el personal al que va dirigido el curso</t>
  </si>
  <si>
    <t>La evaluación se realiza cuando se concluya el curso</t>
  </si>
  <si>
    <t>Captura de incidencias del personal de 320</t>
  </si>
  <si>
    <t>Captura de incidencias del personal de 318</t>
  </si>
  <si>
    <t>Calculo de nomina de manera quincenal</t>
  </si>
  <si>
    <t>Revision y aprobacion de la nomina de manera quincenal</t>
  </si>
  <si>
    <t>Dispersión de la nomina de manera quincenal</t>
  </si>
  <si>
    <t>Generar los reportes y plantillas de manera mensual</t>
  </si>
  <si>
    <t>Respaldo mensual de la información</t>
  </si>
  <si>
    <t xml:space="preserve">Realizar las reunion que se requieran con el personal del area de R.H </t>
  </si>
  <si>
    <t>Pago de nomina</t>
  </si>
  <si>
    <t>Pendiente por autorizacion por parte del congreso</t>
  </si>
  <si>
    <t>Difusión del procedimiento de capacitación y actualización</t>
  </si>
  <si>
    <t>Aplicación del procedimiento de capacitación y actualización</t>
  </si>
  <si>
    <t>Se realiza la evaluación  de los cursos impartidos</t>
  </si>
  <si>
    <t>Difusión del procedimiento en la pagina web de la universidad.</t>
  </si>
  <si>
    <t>Selección y reclutamiento de personal</t>
  </si>
  <si>
    <t>Contratación de 2 docentes</t>
  </si>
  <si>
    <t>Resultado de la evaluacion y aplicación del procedimineto, se contratan 2 docentes.</t>
  </si>
  <si>
    <t>RO =( AR/AP)*100</t>
  </si>
  <si>
    <t>ACCIONES REALIZADAS /ACCIONES PROGRAMADAS*100</t>
  </si>
  <si>
    <t>Pago de gastos de servicio medico del personal</t>
  </si>
  <si>
    <t>Operación del procedimiento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</si>
</sst>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* #,##0.00\ _€_-;\-* #,##0.00\ _€_-;_-* \-??\ _€_-;_-@_-"/>
    <numFmt numFmtId="183" formatCode="_-* #,##0.00&quot; €&quot;_-;\-* #,##0.00&quot; €&quot;_-;_-* \-??&quot; €&quot;_-;_-@_-"/>
    <numFmt numFmtId="184" formatCode="_-&quot;$&quot;* #,##0.00_-;&quot;-$&quot;* #,##0.00_-;_-&quot;$&quot;* \-??_-;_-@_-"/>
    <numFmt numFmtId="185" formatCode="mm/yy"/>
    <numFmt numFmtId="186" formatCode="_-&quot;$&quot;* #,##0_-;&quot;-$&quot;* #,##0_-;_-&quot;$&quot;* \-??_-;_-@_-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u val="single"/>
      <sz val="12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24"/>
      <color indexed="8"/>
      <name val="Arial"/>
      <family val="2"/>
    </font>
    <font>
      <b/>
      <sz val="20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b/>
      <sz val="6.5"/>
      <color indexed="8"/>
      <name val="Tahoma"/>
      <family val="2"/>
    </font>
    <font>
      <sz val="11"/>
      <color indexed="8"/>
      <name val="Palatino Linotype"/>
      <family val="1"/>
    </font>
    <font>
      <b/>
      <sz val="16"/>
      <color indexed="8"/>
      <name val="Calibri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Wingdings"/>
      <family val="0"/>
    </font>
    <font>
      <b/>
      <sz val="9.5"/>
      <color indexed="8"/>
      <name val="Tahoma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i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Tahoma"/>
      <family val="2"/>
    </font>
    <font>
      <sz val="7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Segoe UI"/>
      <family val="2"/>
    </font>
    <font>
      <b/>
      <sz val="9"/>
      <color rgb="FF000000"/>
      <name val="Tahoma"/>
      <family val="2"/>
    </font>
    <font>
      <b/>
      <sz val="14"/>
      <color theme="1"/>
      <name val="Calibri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7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 style="medium">
        <color indexed="18"/>
      </left>
      <right>
        <color indexed="63"/>
      </right>
      <top style="dotted">
        <color indexed="18"/>
      </top>
      <bottom style="dotted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thick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dotted">
        <color indexed="18"/>
      </right>
      <top style="medium">
        <color indexed="18"/>
      </top>
      <bottom>
        <color indexed="63"/>
      </bottom>
    </border>
    <border>
      <left style="dotted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dotted">
        <color indexed="18"/>
      </right>
      <top style="medium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medium">
        <color indexed="18"/>
      </top>
      <bottom style="dotted">
        <color indexed="18"/>
      </bottom>
    </border>
    <border>
      <left style="medium">
        <color indexed="18"/>
      </left>
      <right style="medium">
        <color indexed="18"/>
      </right>
      <top style="dotted">
        <color indexed="18"/>
      </top>
      <bottom style="dotted">
        <color indexed="18"/>
      </bottom>
    </border>
    <border>
      <left style="medium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medium">
        <color indexed="18"/>
      </left>
      <right style="dotted">
        <color indexed="18"/>
      </right>
      <top>
        <color indexed="63"/>
      </top>
      <bottom style="dotted">
        <color indexed="18"/>
      </bottom>
    </border>
    <border>
      <left style="dotted">
        <color indexed="18"/>
      </left>
      <right style="medium">
        <color indexed="18"/>
      </right>
      <top>
        <color indexed="63"/>
      </top>
      <bottom style="dotted">
        <color indexed="18"/>
      </bottom>
    </border>
    <border>
      <left style="medium">
        <color indexed="18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dotted">
        <color indexed="18"/>
      </left>
      <right style="dotted">
        <color indexed="18"/>
      </right>
      <top>
        <color indexed="63"/>
      </top>
      <bottom style="dotted">
        <color indexed="18"/>
      </bottom>
    </border>
    <border>
      <left style="medium">
        <color indexed="18"/>
      </left>
      <right style="dotted">
        <color indexed="18"/>
      </right>
      <top style="dotted">
        <color indexed="18"/>
      </top>
      <bottom style="thick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thick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ck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dotted">
        <color indexed="18"/>
      </left>
      <right style="medium">
        <color indexed="18"/>
      </right>
      <top style="medium">
        <color indexed="18"/>
      </top>
      <bottom style="dotted">
        <color indexed="18"/>
      </bottom>
    </border>
    <border>
      <left>
        <color indexed="63"/>
      </left>
      <right style="dotted">
        <color indexed="18"/>
      </right>
      <top>
        <color indexed="63"/>
      </top>
      <bottom style="dotted">
        <color indexed="18"/>
      </bottom>
    </border>
    <border>
      <left style="dotted">
        <color indexed="18"/>
      </left>
      <right>
        <color indexed="63"/>
      </right>
      <top style="medium">
        <color indexed="18"/>
      </top>
      <bottom style="dotted">
        <color indexed="18"/>
      </bottom>
    </border>
    <border>
      <left>
        <color indexed="63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>
        <color indexed="63"/>
      </right>
      <top style="dotted">
        <color indexed="18"/>
      </top>
      <bottom style="dotted">
        <color indexed="18"/>
      </bottom>
    </border>
    <border>
      <left>
        <color indexed="63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dotted">
        <color indexed="18"/>
      </left>
      <right>
        <color indexed="63"/>
      </right>
      <top style="dotted">
        <color indexed="18"/>
      </top>
      <bottom style="medium">
        <color indexed="18"/>
      </bottom>
    </border>
    <border>
      <left style="dotted">
        <color indexed="18"/>
      </left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 style="dotted">
        <color indexed="18"/>
      </right>
      <top style="dotted">
        <color indexed="18"/>
      </top>
      <bottom style="thick">
        <color indexed="18"/>
      </bottom>
    </border>
    <border>
      <left style="dotted">
        <color indexed="18"/>
      </left>
      <right>
        <color indexed="63"/>
      </right>
      <top style="dotted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slantDashDot">
        <color indexed="18"/>
      </left>
      <right style="slantDashDot">
        <color indexed="18"/>
      </right>
      <top style="thick">
        <color indexed="18"/>
      </top>
      <bottom style="dotted">
        <color indexed="18"/>
      </bottom>
    </border>
    <border>
      <left style="slantDashDot">
        <color indexed="18"/>
      </left>
      <right style="slantDashDot">
        <color indexed="18"/>
      </right>
      <top style="dotted">
        <color indexed="18"/>
      </top>
      <bottom style="dotted">
        <color indexed="18"/>
      </bottom>
    </border>
    <border>
      <left style="slantDashDot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thick">
        <color indexed="18"/>
      </right>
      <top style="dotted">
        <color indexed="18"/>
      </top>
      <bottom style="dotted">
        <color indexed="18"/>
      </bottom>
    </border>
    <border>
      <left style="slantDashDot">
        <color indexed="18"/>
      </left>
      <right style="slantDashDot">
        <color indexed="18"/>
      </right>
      <top style="dotted">
        <color indexed="18"/>
      </top>
      <bottom style="medium">
        <color indexed="18"/>
      </bottom>
    </border>
    <border>
      <left style="slantDashDot">
        <color indexed="18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dotted">
        <color indexed="18"/>
      </left>
      <right style="thick">
        <color indexed="18"/>
      </right>
      <top style="dotted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dotted">
        <color indexed="18"/>
      </bottom>
    </border>
    <border>
      <left>
        <color indexed="63"/>
      </left>
      <right style="dotted">
        <color indexed="18"/>
      </right>
      <top style="medium">
        <color indexed="18"/>
      </top>
      <bottom style="dotted">
        <color indexed="18"/>
      </bottom>
    </border>
    <border>
      <left style="medium">
        <color indexed="18"/>
      </left>
      <right style="medium">
        <color indexed="18"/>
      </right>
      <top style="dotted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dotted">
        <color indexed="18"/>
      </bottom>
    </border>
    <border>
      <left style="medium">
        <color indexed="18"/>
      </left>
      <right style="medium">
        <color indexed="18"/>
      </right>
      <top style="dotted">
        <color indexed="18"/>
      </top>
      <bottom style="thick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dotted">
        <color indexed="63"/>
      </left>
      <right>
        <color indexed="63"/>
      </right>
      <top style="medium">
        <color indexed="18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dotted">
        <color indexed="18"/>
      </bottom>
    </border>
    <border>
      <left>
        <color indexed="63"/>
      </left>
      <right>
        <color indexed="63"/>
      </right>
      <top style="dotted">
        <color indexed="63"/>
      </top>
      <bottom>
        <color indexed="63"/>
      </bottom>
    </border>
    <border>
      <left style="dotted">
        <color indexed="18"/>
      </left>
      <right style="dotted">
        <color indexed="18"/>
      </right>
      <top style="dotted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dotted">
        <color indexed="18"/>
      </right>
      <top style="dotted">
        <color indexed="18"/>
      </top>
      <bottom>
        <color indexed="63"/>
      </bottom>
    </border>
    <border>
      <left style="dotted">
        <color indexed="18"/>
      </left>
      <right style="medium">
        <color indexed="18"/>
      </right>
      <top style="dotted">
        <color indexed="18"/>
      </top>
      <bottom>
        <color indexed="63"/>
      </bottom>
    </border>
    <border>
      <left style="dotted">
        <color indexed="18"/>
      </left>
      <right style="dotted">
        <color indexed="18"/>
      </right>
      <top>
        <color indexed="63"/>
      </top>
      <bottom>
        <color indexed="63"/>
      </bottom>
    </border>
    <border>
      <left>
        <color indexed="63"/>
      </left>
      <right style="dotted">
        <color indexed="18"/>
      </right>
      <top style="medium">
        <color indexed="18"/>
      </top>
      <bottom>
        <color indexed="63"/>
      </bottom>
    </border>
    <border>
      <left style="dotted">
        <color indexed="18"/>
      </left>
      <right>
        <color indexed="63"/>
      </right>
      <top style="dotted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tted">
        <color indexed="18"/>
      </top>
      <bottom>
        <color indexed="63"/>
      </bottom>
    </border>
    <border>
      <left>
        <color indexed="63"/>
      </left>
      <right style="dotted">
        <color indexed="18"/>
      </right>
      <top style="dotted">
        <color indexed="18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dotted">
        <color indexed="18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thick">
        <color indexed="12"/>
      </bottom>
    </border>
    <border>
      <left style="dotted">
        <color rgb="FF000080"/>
      </left>
      <right style="dotted">
        <color rgb="FF000080"/>
      </right>
      <top style="dotted">
        <color rgb="FF000080"/>
      </top>
      <bottom style="dotted">
        <color rgb="FF000080"/>
      </bottom>
    </border>
    <border>
      <left>
        <color indexed="63"/>
      </left>
      <right>
        <color indexed="63"/>
      </right>
      <top style="thick">
        <color rgb="FF000066"/>
      </top>
      <bottom>
        <color indexed="63"/>
      </bottom>
    </border>
    <border>
      <left style="medium"/>
      <right/>
      <top style="medium"/>
      <bottom style="medium"/>
    </border>
    <border>
      <left style="dotted"/>
      <right>
        <color indexed="63"/>
      </right>
      <top style="thick">
        <color indexed="30"/>
      </top>
      <bottom style="dotted"/>
    </border>
    <border>
      <left>
        <color indexed="63"/>
      </left>
      <right style="dotted"/>
      <top style="thick">
        <color indexed="30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thick">
        <color indexed="12"/>
      </bottom>
    </border>
    <border>
      <left>
        <color indexed="63"/>
      </left>
      <right>
        <color indexed="63"/>
      </right>
      <top style="dotted"/>
      <bottom style="thick">
        <color indexed="12"/>
      </bottom>
    </border>
    <border>
      <left style="dotted"/>
      <right>
        <color indexed="63"/>
      </right>
      <top style="thick">
        <color indexed="12"/>
      </top>
      <bottom style="dotted"/>
    </border>
    <border>
      <left>
        <color indexed="63"/>
      </left>
      <right>
        <color indexed="63"/>
      </right>
      <top style="thick">
        <color indexed="12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slantDashDot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ck">
        <color indexed="18"/>
      </top>
      <bottom>
        <color indexed="63"/>
      </bottom>
    </border>
    <border>
      <left style="medium">
        <color indexed="18"/>
      </left>
      <right style="dotted">
        <color indexed="18"/>
      </right>
      <top style="thick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thick">
        <color indexed="18"/>
      </top>
      <bottom style="dotted">
        <color indexed="18"/>
      </bottom>
    </border>
    <border>
      <left style="dotted">
        <color indexed="18"/>
      </left>
      <right style="medium">
        <color indexed="18"/>
      </right>
      <top style="thick">
        <color indexed="18"/>
      </top>
      <bottom style="dotted">
        <color indexed="18"/>
      </bottom>
    </border>
    <border>
      <left>
        <color indexed="63"/>
      </left>
      <right style="dotted">
        <color indexed="18"/>
      </right>
      <top style="thick">
        <color indexed="18"/>
      </top>
      <bottom style="dotted">
        <color indexed="18"/>
      </bottom>
    </border>
    <border>
      <left style="dotted">
        <color indexed="18"/>
      </left>
      <right>
        <color indexed="63"/>
      </right>
      <top style="thick">
        <color indexed="18"/>
      </top>
      <bottom style="dotted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dotted">
        <color indexed="18"/>
      </right>
      <top style="thick">
        <color indexed="18"/>
      </top>
      <bottom>
        <color indexed="63"/>
      </bottom>
    </border>
    <border>
      <left style="dotted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slantDashDot">
        <color indexed="18"/>
      </left>
      <right>
        <color indexed="63"/>
      </right>
      <top style="thick">
        <color indexed="18"/>
      </top>
      <bottom style="dotted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dotted">
        <color indexed="18"/>
      </bottom>
    </border>
    <border>
      <left>
        <color indexed="63"/>
      </left>
      <right>
        <color indexed="63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medium">
        <color indexed="18"/>
      </right>
      <top>
        <color indexed="63"/>
      </top>
      <bottom style="dotted">
        <color indexed="63"/>
      </bottom>
    </border>
    <border>
      <left style="dotted">
        <color indexed="63"/>
      </left>
      <right style="medium">
        <color indexed="18"/>
      </right>
      <top style="dotted">
        <color indexed="63"/>
      </top>
      <bottom style="dotted">
        <color indexed="63"/>
      </bottom>
    </border>
    <border>
      <left style="slantDashDot">
        <color indexed="18"/>
      </left>
      <right>
        <color indexed="63"/>
      </right>
      <top>
        <color indexed="63"/>
      </top>
      <bottom>
        <color indexed="63"/>
      </bottom>
    </border>
    <border>
      <left style="slantDashDot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slantDashDot">
        <color indexed="18"/>
      </left>
      <right style="slantDashDot">
        <color indexed="18"/>
      </right>
      <top style="thick">
        <color indexed="18"/>
      </top>
      <bottom>
        <color indexed="63"/>
      </bottom>
    </border>
    <border>
      <left style="slantDashDot">
        <color indexed="18"/>
      </left>
      <right style="slantDashDot">
        <color indexed="18"/>
      </right>
      <top>
        <color indexed="63"/>
      </top>
      <bottom>
        <color indexed="63"/>
      </bottom>
    </border>
    <border>
      <left style="slantDashDot">
        <color indexed="18"/>
      </left>
      <right style="slantDashDot">
        <color indexed="18"/>
      </right>
      <top>
        <color indexed="63"/>
      </top>
      <bottom style="medium">
        <color indexed="18"/>
      </bottom>
    </border>
    <border>
      <left style="slantDashDot">
        <color indexed="18"/>
      </left>
      <right style="dotted">
        <color indexed="18"/>
      </right>
      <top style="dotted">
        <color indexed="18"/>
      </top>
      <bottom>
        <color indexed="63"/>
      </bottom>
    </border>
    <border>
      <left style="slantDashDot">
        <color indexed="18"/>
      </left>
      <right style="dotted">
        <color indexed="18"/>
      </right>
      <top>
        <color indexed="63"/>
      </top>
      <bottom style="medium">
        <color indexed="18"/>
      </bottom>
    </border>
    <border>
      <left style="dotted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dotted">
        <color indexed="63"/>
      </left>
      <right style="medium">
        <color indexed="18"/>
      </right>
      <top style="dotted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8"/>
      </left>
      <right style="dotted">
        <color indexed="63"/>
      </right>
      <top style="medium">
        <color indexed="18"/>
      </top>
      <bottom style="medium">
        <color indexed="18"/>
      </bottom>
    </border>
    <border>
      <left style="dotted">
        <color indexed="63"/>
      </left>
      <right style="dotted">
        <color indexed="63"/>
      </right>
      <top style="medium">
        <color indexed="18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 style="dotted">
        <color indexed="63"/>
      </bottom>
    </border>
    <border>
      <left style="dotted">
        <color indexed="63"/>
      </left>
      <right style="dotted">
        <color indexed="63"/>
      </right>
      <top style="medium">
        <color indexed="18"/>
      </top>
      <bottom style="medium">
        <color indexed="18"/>
      </bottom>
    </border>
    <border>
      <left style="dotted">
        <color indexed="63"/>
      </left>
      <right style="medium">
        <color indexed="18"/>
      </right>
      <top>
        <color indexed="63"/>
      </top>
      <bottom style="medium">
        <color indexed="63"/>
      </bottom>
    </border>
    <border>
      <left style="thick">
        <color indexed="18"/>
      </left>
      <right style="dotted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dotted">
        <color indexed="18"/>
      </right>
      <top>
        <color indexed="63"/>
      </top>
      <bottom style="medium">
        <color indexed="18"/>
      </bottom>
    </border>
    <border>
      <left style="dotted">
        <color indexed="18"/>
      </left>
      <right style="dotted">
        <color indexed="18"/>
      </right>
      <top>
        <color indexed="63"/>
      </top>
      <bottom style="medium">
        <color indexed="18"/>
      </bottom>
    </border>
    <border>
      <left style="dotted">
        <color indexed="18"/>
      </left>
      <right>
        <color indexed="63"/>
      </right>
      <top>
        <color indexed="63"/>
      </top>
      <bottom>
        <color indexed="63"/>
      </bottom>
    </border>
    <border>
      <left style="dotted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dotted"/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dotted"/>
      <top>
        <color indexed="63"/>
      </top>
      <bottom style="medium">
        <color indexed="18"/>
      </bottom>
    </border>
    <border>
      <left style="dotted"/>
      <right>
        <color indexed="63"/>
      </right>
      <top style="thick">
        <color indexed="18"/>
      </top>
      <bottom>
        <color indexed="63"/>
      </bottom>
    </border>
    <border>
      <left style="dotted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dotted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dotted">
        <color indexed="18"/>
      </left>
      <right style="medium">
        <color indexed="18"/>
      </right>
      <top style="medium">
        <color indexed="18"/>
      </top>
      <bottom style="dotted"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>
        <color indexed="63"/>
      </bottom>
    </border>
    <border>
      <left style="dotted">
        <color indexed="18"/>
      </left>
      <right style="medium">
        <color indexed="18"/>
      </right>
      <top style="medium">
        <color indexed="63"/>
      </top>
      <bottom style="dotted"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thick">
        <color indexed="18"/>
      </bottom>
    </border>
    <border>
      <left>
        <color indexed="63"/>
      </left>
      <right style="medium">
        <color indexed="18"/>
      </right>
      <top style="dotted">
        <color indexed="63"/>
      </top>
      <bottom>
        <color indexed="63"/>
      </bottom>
    </border>
    <border>
      <left style="dotted">
        <color indexed="63"/>
      </left>
      <right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dotted">
        <color indexed="63"/>
      </bottom>
    </border>
    <border>
      <left style="thick">
        <color indexed="18"/>
      </left>
      <right style="dotted">
        <color indexed="63"/>
      </right>
      <top>
        <color indexed="63"/>
      </top>
      <bottom style="thick">
        <color indexed="18"/>
      </bottom>
    </border>
    <border>
      <left style="dotted">
        <color indexed="63"/>
      </left>
      <right style="dotted">
        <color indexed="63"/>
      </right>
      <top style="medium">
        <color indexed="18"/>
      </top>
      <bottom style="thick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dotted">
        <color indexed="63"/>
      </bottom>
    </border>
    <border>
      <left style="dotted">
        <color indexed="63"/>
      </left>
      <right style="medium">
        <color indexed="18"/>
      </right>
      <top>
        <color indexed="63"/>
      </top>
      <bottom style="dotted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2" borderId="1" applyNumberFormat="0" applyAlignment="0" applyProtection="0"/>
    <xf numFmtId="0" fontId="29" fillId="6" borderId="2" applyNumberFormat="0" applyAlignment="0" applyProtection="0"/>
    <xf numFmtId="0" fontId="24" fillId="0" borderId="3" applyNumberFormat="0" applyFill="0" applyAlignment="0" applyProtection="0"/>
    <xf numFmtId="0" fontId="33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5" fillId="3" borderId="1" applyNumberFormat="0" applyAlignment="0" applyProtection="0"/>
    <xf numFmtId="0" fontId="28" fillId="1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2" fontId="0" fillId="0" borderId="0" applyFill="0" applyBorder="0" applyAlignment="0" applyProtection="0"/>
    <xf numFmtId="184" fontId="0" fillId="0" borderId="0" applyFill="0" applyBorder="0" applyAlignment="0" applyProtection="0"/>
    <xf numFmtId="42" fontId="1" fillId="0" borderId="0" applyFill="0" applyBorder="0" applyAlignment="0" applyProtection="0"/>
    <xf numFmtId="183" fontId="0" fillId="0" borderId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9" fontId="1" fillId="0" borderId="0" applyFill="0" applyBorder="0" applyAlignment="0" applyProtection="0"/>
    <xf numFmtId="0" fontId="34" fillId="2" borderId="5" applyNumberFormat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1" fillId="0" borderId="7" applyNumberFormat="0" applyFill="0" applyAlignment="0" applyProtection="0"/>
    <xf numFmtId="0" fontId="15" fillId="0" borderId="8" applyNumberFormat="0" applyFill="0" applyAlignment="0" applyProtection="0"/>
  </cellStyleXfs>
  <cellXfs count="46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8" fillId="6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/>
    </xf>
    <xf numFmtId="0" fontId="10" fillId="2" borderId="18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85" fontId="14" fillId="0" borderId="23" xfId="0" applyNumberFormat="1" applyFont="1" applyBorder="1" applyAlignment="1">
      <alignment horizontal="center" vertical="center" wrapText="1"/>
    </xf>
    <xf numFmtId="185" fontId="14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84" fontId="14" fillId="0" borderId="26" xfId="50" applyFont="1" applyFill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185" fontId="14" fillId="0" borderId="28" xfId="0" applyNumberFormat="1" applyFont="1" applyBorder="1" applyAlignment="1">
      <alignment horizontal="center" vertical="center" wrapText="1"/>
    </xf>
    <xf numFmtId="185" fontId="14" fillId="0" borderId="29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184" fontId="14" fillId="0" borderId="30" xfId="50" applyFont="1" applyFill="1" applyBorder="1" applyAlignment="1" applyProtection="1">
      <alignment horizontal="center" vertical="center" wrapText="1"/>
      <protection/>
    </xf>
    <xf numFmtId="185" fontId="14" fillId="0" borderId="31" xfId="0" applyNumberFormat="1" applyFont="1" applyBorder="1" applyAlignment="1">
      <alignment horizontal="center" vertical="center" wrapText="1"/>
    </xf>
    <xf numFmtId="185" fontId="14" fillId="0" borderId="3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185" fontId="14" fillId="0" borderId="33" xfId="0" applyNumberFormat="1" applyFont="1" applyBorder="1" applyAlignment="1">
      <alignment horizontal="center" vertical="center" wrapText="1"/>
    </xf>
    <xf numFmtId="185" fontId="14" fillId="0" borderId="34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184" fontId="14" fillId="0" borderId="21" xfId="50" applyFont="1" applyFill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184" fontId="14" fillId="0" borderId="36" xfId="50" applyFont="1" applyFill="1" applyBorder="1" applyAlignment="1" applyProtection="1">
      <alignment horizontal="center" vertical="center" wrapText="1"/>
      <protection/>
    </xf>
    <xf numFmtId="185" fontId="14" fillId="0" borderId="37" xfId="0" applyNumberFormat="1" applyFont="1" applyBorder="1" applyAlignment="1">
      <alignment horizontal="center" vertical="center" wrapText="1"/>
    </xf>
    <xf numFmtId="185" fontId="14" fillId="0" borderId="38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184" fontId="14" fillId="0" borderId="39" xfId="50" applyFont="1" applyFill="1" applyBorder="1" applyAlignment="1" applyProtection="1">
      <alignment horizontal="center" vertical="center" wrapText="1"/>
      <protection/>
    </xf>
    <xf numFmtId="184" fontId="6" fillId="6" borderId="16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6" borderId="0" xfId="0" applyFont="1" applyFill="1" applyBorder="1" applyAlignment="1">
      <alignment wrapText="1"/>
    </xf>
    <xf numFmtId="0" fontId="14" fillId="6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0" fillId="2" borderId="20" xfId="0" applyFill="1" applyBorder="1" applyAlignment="1">
      <alignment/>
    </xf>
    <xf numFmtId="0" fontId="0" fillId="2" borderId="40" xfId="0" applyFill="1" applyBorder="1" applyAlignment="1">
      <alignment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184" fontId="14" fillId="0" borderId="31" xfId="0" applyNumberFormat="1" applyFont="1" applyBorder="1" applyAlignment="1">
      <alignment horizontal="center" vertical="center" wrapText="1"/>
    </xf>
    <xf numFmtId="184" fontId="14" fillId="0" borderId="44" xfId="0" applyNumberFormat="1" applyFont="1" applyBorder="1" applyAlignment="1">
      <alignment horizontal="center" vertical="center" wrapText="1"/>
    </xf>
    <xf numFmtId="184" fontId="14" fillId="0" borderId="45" xfId="50" applyFont="1" applyFill="1" applyBorder="1" applyAlignment="1" applyProtection="1">
      <alignment horizontal="center" vertical="center" wrapText="1"/>
      <protection/>
    </xf>
    <xf numFmtId="184" fontId="14" fillId="0" borderId="28" xfId="0" applyNumberFormat="1" applyFont="1" applyBorder="1" applyAlignment="1">
      <alignment horizontal="center" vertical="center" wrapText="1"/>
    </xf>
    <xf numFmtId="184" fontId="14" fillId="0" borderId="46" xfId="0" applyNumberFormat="1" applyFont="1" applyBorder="1" applyAlignment="1">
      <alignment horizontal="center" vertical="center" wrapText="1"/>
    </xf>
    <xf numFmtId="184" fontId="14" fillId="0" borderId="47" xfId="50" applyFont="1" applyFill="1" applyBorder="1" applyAlignment="1" applyProtection="1">
      <alignment horizontal="center" vertical="center" wrapText="1"/>
      <protection/>
    </xf>
    <xf numFmtId="184" fontId="14" fillId="0" borderId="33" xfId="0" applyNumberFormat="1" applyFont="1" applyBorder="1" applyAlignment="1">
      <alignment horizontal="center" vertical="center" wrapText="1"/>
    </xf>
    <xf numFmtId="184" fontId="14" fillId="0" borderId="48" xfId="0" applyNumberFormat="1" applyFont="1" applyBorder="1" applyAlignment="1">
      <alignment horizontal="center" vertical="center" wrapText="1"/>
    </xf>
    <xf numFmtId="184" fontId="14" fillId="0" borderId="49" xfId="50" applyFont="1" applyFill="1" applyBorder="1" applyAlignment="1" applyProtection="1">
      <alignment horizontal="center" vertical="center" wrapText="1"/>
      <protection/>
    </xf>
    <xf numFmtId="184" fontId="14" fillId="0" borderId="50" xfId="50" applyFont="1" applyFill="1" applyBorder="1" applyAlignment="1" applyProtection="1">
      <alignment horizontal="center" vertical="center" wrapText="1"/>
      <protection/>
    </xf>
    <xf numFmtId="184" fontId="14" fillId="0" borderId="37" xfId="0" applyNumberFormat="1" applyFont="1" applyBorder="1" applyAlignment="1">
      <alignment horizontal="center" vertical="center" wrapText="1"/>
    </xf>
    <xf numFmtId="184" fontId="14" fillId="0" borderId="51" xfId="0" applyNumberFormat="1" applyFont="1" applyBorder="1" applyAlignment="1">
      <alignment horizontal="center" vertical="center" wrapText="1"/>
    </xf>
    <xf numFmtId="184" fontId="14" fillId="0" borderId="52" xfId="50" applyFont="1" applyFill="1" applyBorder="1" applyAlignment="1" applyProtection="1">
      <alignment horizontal="center" vertical="center" wrapText="1"/>
      <protection/>
    </xf>
    <xf numFmtId="184" fontId="0" fillId="0" borderId="0" xfId="0" applyNumberFormat="1" applyAlignment="1">
      <alignment/>
    </xf>
    <xf numFmtId="0" fontId="4" fillId="2" borderId="53" xfId="0" applyFont="1" applyFill="1" applyBorder="1" applyAlignment="1">
      <alignment vertical="center" wrapText="1"/>
    </xf>
    <xf numFmtId="0" fontId="6" fillId="6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wrapText="1"/>
    </xf>
    <xf numFmtId="0" fontId="14" fillId="2" borderId="56" xfId="0" applyFont="1" applyFill="1" applyBorder="1" applyAlignment="1">
      <alignment horizontal="center"/>
    </xf>
    <xf numFmtId="0" fontId="14" fillId="2" borderId="57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left" vertical="center" wrapText="1"/>
    </xf>
    <xf numFmtId="0" fontId="0" fillId="0" borderId="66" xfId="0" applyBorder="1" applyAlignment="1">
      <alignment/>
    </xf>
    <xf numFmtId="0" fontId="0" fillId="2" borderId="67" xfId="0" applyFill="1" applyBorder="1" applyAlignment="1">
      <alignment/>
    </xf>
    <xf numFmtId="0" fontId="0" fillId="2" borderId="68" xfId="0" applyFill="1" applyBorder="1" applyAlignment="1">
      <alignment/>
    </xf>
    <xf numFmtId="0" fontId="0" fillId="2" borderId="69" xfId="0" applyFill="1" applyBorder="1" applyAlignment="1">
      <alignment/>
    </xf>
    <xf numFmtId="0" fontId="7" fillId="0" borderId="7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left" vertical="center" wrapText="1"/>
    </xf>
    <xf numFmtId="186" fontId="14" fillId="0" borderId="26" xfId="0" applyNumberFormat="1" applyFont="1" applyBorder="1" applyAlignment="1">
      <alignment horizontal="center" vertical="center" wrapText="1"/>
    </xf>
    <xf numFmtId="184" fontId="14" fillId="0" borderId="26" xfId="50" applyFont="1" applyBorder="1" applyAlignment="1">
      <alignment horizontal="center" vertical="center" wrapText="1"/>
    </xf>
    <xf numFmtId="186" fontId="14" fillId="0" borderId="30" xfId="0" applyNumberFormat="1" applyFont="1" applyBorder="1" applyAlignment="1">
      <alignment horizontal="center" vertical="center" wrapText="1"/>
    </xf>
    <xf numFmtId="184" fontId="14" fillId="0" borderId="75" xfId="50" applyFont="1" applyBorder="1" applyAlignment="1">
      <alignment horizontal="center" vertical="center" wrapText="1"/>
    </xf>
    <xf numFmtId="186" fontId="14" fillId="0" borderId="36" xfId="0" applyNumberFormat="1" applyFont="1" applyBorder="1" applyAlignment="1">
      <alignment horizontal="center" vertical="center" wrapText="1"/>
    </xf>
    <xf numFmtId="186" fontId="14" fillId="0" borderId="36" xfId="50" applyNumberFormat="1" applyFont="1" applyFill="1" applyBorder="1" applyAlignment="1" applyProtection="1">
      <alignment horizontal="center" vertical="center" wrapText="1"/>
      <protection/>
    </xf>
    <xf numFmtId="185" fontId="14" fillId="0" borderId="25" xfId="0" applyNumberFormat="1" applyFont="1" applyBorder="1" applyAlignment="1">
      <alignment horizontal="center" vertical="center" wrapText="1"/>
    </xf>
    <xf numFmtId="185" fontId="14" fillId="0" borderId="43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186" fontId="14" fillId="0" borderId="75" xfId="0" applyNumberFormat="1" applyFont="1" applyBorder="1" applyAlignment="1">
      <alignment horizontal="center" vertical="center" wrapText="1"/>
    </xf>
    <xf numFmtId="186" fontId="14" fillId="0" borderId="21" xfId="0" applyNumberFormat="1" applyFont="1" applyBorder="1" applyAlignment="1">
      <alignment horizontal="center" vertical="center" wrapText="1"/>
    </xf>
    <xf numFmtId="186" fontId="14" fillId="0" borderId="21" xfId="50" applyNumberFormat="1" applyFont="1" applyFill="1" applyBorder="1" applyAlignment="1" applyProtection="1">
      <alignment horizontal="center" vertical="center" wrapText="1"/>
      <protection/>
    </xf>
    <xf numFmtId="0" fontId="7" fillId="0" borderId="61" xfId="0" applyFont="1" applyBorder="1" applyAlignment="1">
      <alignment horizontal="center" vertical="center" wrapText="1"/>
    </xf>
    <xf numFmtId="186" fontId="14" fillId="0" borderId="26" xfId="50" applyNumberFormat="1" applyFont="1" applyFill="1" applyBorder="1" applyAlignment="1" applyProtection="1">
      <alignment horizontal="center" vertical="center" wrapText="1"/>
      <protection/>
    </xf>
    <xf numFmtId="184" fontId="14" fillId="0" borderId="36" xfId="50" applyFont="1" applyBorder="1" applyAlignment="1">
      <alignment horizontal="center" vertical="center" wrapText="1"/>
    </xf>
    <xf numFmtId="186" fontId="14" fillId="0" borderId="30" xfId="50" applyNumberFormat="1" applyFont="1" applyFill="1" applyBorder="1" applyAlignment="1" applyProtection="1">
      <alignment horizontal="center" vertical="center" wrapText="1"/>
      <protection/>
    </xf>
    <xf numFmtId="186" fontId="14" fillId="0" borderId="75" xfId="50" applyNumberFormat="1" applyFont="1" applyFill="1" applyBorder="1" applyAlignment="1" applyProtection="1">
      <alignment horizontal="center" vertical="center" wrapText="1"/>
      <protection/>
    </xf>
    <xf numFmtId="186" fontId="14" fillId="0" borderId="39" xfId="0" applyNumberFormat="1" applyFont="1" applyBorder="1" applyAlignment="1">
      <alignment horizontal="center" vertical="center" wrapText="1"/>
    </xf>
    <xf numFmtId="186" fontId="14" fillId="0" borderId="39" xfId="5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186" fontId="6" fillId="6" borderId="16" xfId="0" applyNumberFormat="1" applyFont="1" applyFill="1" applyBorder="1" applyAlignment="1">
      <alignment vertical="center"/>
    </xf>
    <xf numFmtId="8" fontId="6" fillId="2" borderId="16" xfId="0" applyNumberFormat="1" applyFont="1" applyFill="1" applyBorder="1" applyAlignment="1">
      <alignment vertical="center"/>
    </xf>
    <xf numFmtId="186" fontId="14" fillId="0" borderId="26" xfId="0" applyNumberFormat="1" applyFont="1" applyBorder="1" applyAlignment="1">
      <alignment horizontal="left" vertical="center" wrapText="1"/>
    </xf>
    <xf numFmtId="186" fontId="14" fillId="0" borderId="43" xfId="0" applyNumberFormat="1" applyFont="1" applyBorder="1" applyAlignment="1">
      <alignment horizontal="left" vertical="center" wrapText="1"/>
    </xf>
    <xf numFmtId="186" fontId="14" fillId="0" borderId="25" xfId="0" applyNumberFormat="1" applyFont="1" applyBorder="1" applyAlignment="1">
      <alignment horizontal="center" vertical="center" wrapText="1"/>
    </xf>
    <xf numFmtId="186" fontId="14" fillId="0" borderId="30" xfId="0" applyNumberFormat="1" applyFont="1" applyBorder="1" applyAlignment="1">
      <alignment horizontal="left" vertical="center" wrapText="1"/>
    </xf>
    <xf numFmtId="186" fontId="14" fillId="0" borderId="29" xfId="0" applyNumberFormat="1" applyFont="1" applyBorder="1" applyAlignment="1">
      <alignment horizontal="left" vertical="center" wrapText="1"/>
    </xf>
    <xf numFmtId="186" fontId="14" fillId="0" borderId="28" xfId="0" applyNumberFormat="1" applyFont="1" applyBorder="1" applyAlignment="1">
      <alignment horizontal="center" vertical="center" wrapText="1"/>
    </xf>
    <xf numFmtId="186" fontId="14" fillId="0" borderId="36" xfId="0" applyNumberFormat="1" applyFont="1" applyBorder="1" applyAlignment="1">
      <alignment horizontal="left" vertical="center" wrapText="1"/>
    </xf>
    <xf numFmtId="186" fontId="14" fillId="0" borderId="32" xfId="0" applyNumberFormat="1" applyFont="1" applyBorder="1" applyAlignment="1">
      <alignment horizontal="left" vertical="center" wrapText="1"/>
    </xf>
    <xf numFmtId="186" fontId="14" fillId="0" borderId="31" xfId="0" applyNumberFormat="1" applyFont="1" applyBorder="1" applyAlignment="1">
      <alignment horizontal="center" vertical="center" wrapText="1"/>
    </xf>
    <xf numFmtId="186" fontId="14" fillId="0" borderId="75" xfId="0" applyNumberFormat="1" applyFont="1" applyBorder="1" applyAlignment="1">
      <alignment horizontal="left" vertical="center" wrapText="1"/>
    </xf>
    <xf numFmtId="186" fontId="14" fillId="0" borderId="78" xfId="0" applyNumberFormat="1" applyFont="1" applyBorder="1" applyAlignment="1">
      <alignment horizontal="left" vertical="center" wrapText="1"/>
    </xf>
    <xf numFmtId="186" fontId="14" fillId="0" borderId="77" xfId="0" applyNumberFormat="1" applyFont="1" applyBorder="1" applyAlignment="1">
      <alignment horizontal="center" vertical="center" wrapText="1"/>
    </xf>
    <xf numFmtId="186" fontId="14" fillId="0" borderId="21" xfId="0" applyNumberFormat="1" applyFont="1" applyBorder="1" applyAlignment="1">
      <alignment horizontal="left" vertical="center" wrapText="1"/>
    </xf>
    <xf numFmtId="186" fontId="14" fillId="0" borderId="34" xfId="0" applyNumberFormat="1" applyFont="1" applyBorder="1" applyAlignment="1">
      <alignment horizontal="left" vertical="center" wrapText="1"/>
    </xf>
    <xf numFmtId="186" fontId="14" fillId="0" borderId="33" xfId="0" applyNumberFormat="1" applyFont="1" applyBorder="1" applyAlignment="1">
      <alignment horizontal="center" vertical="center" wrapText="1"/>
    </xf>
    <xf numFmtId="186" fontId="14" fillId="0" borderId="39" xfId="0" applyNumberFormat="1" applyFont="1" applyBorder="1" applyAlignment="1">
      <alignment horizontal="left" vertical="center" wrapText="1"/>
    </xf>
    <xf numFmtId="186" fontId="14" fillId="0" borderId="38" xfId="0" applyNumberFormat="1" applyFont="1" applyBorder="1" applyAlignment="1">
      <alignment horizontal="left" vertical="center" wrapText="1"/>
    </xf>
    <xf numFmtId="186" fontId="14" fillId="0" borderId="37" xfId="0" applyNumberFormat="1" applyFont="1" applyBorder="1" applyAlignment="1">
      <alignment horizontal="center" vertical="center" wrapText="1"/>
    </xf>
    <xf numFmtId="44" fontId="6" fillId="2" borderId="16" xfId="0" applyNumberFormat="1" applyFont="1" applyFill="1" applyBorder="1" applyAlignment="1">
      <alignment vertical="center"/>
    </xf>
    <xf numFmtId="184" fontId="14" fillId="0" borderId="21" xfId="5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left" vertical="center" wrapText="1"/>
    </xf>
    <xf numFmtId="184" fontId="14" fillId="0" borderId="30" xfId="50" applyFont="1" applyBorder="1" applyAlignment="1">
      <alignment horizontal="center" vertical="center" wrapText="1"/>
    </xf>
    <xf numFmtId="184" fontId="14" fillId="0" borderId="79" xfId="50" applyFont="1" applyBorder="1" applyAlignment="1">
      <alignment horizontal="center" vertical="center" wrapText="1"/>
    </xf>
    <xf numFmtId="44" fontId="14" fillId="0" borderId="80" xfId="0" applyNumberFormat="1" applyFont="1" applyBorder="1" applyAlignment="1">
      <alignment horizontal="center" vertical="center" wrapText="1"/>
    </xf>
    <xf numFmtId="44" fontId="14" fillId="0" borderId="62" xfId="0" applyNumberFormat="1" applyFont="1" applyBorder="1" applyAlignment="1">
      <alignment horizontal="center" vertical="center" wrapText="1"/>
    </xf>
    <xf numFmtId="44" fontId="14" fillId="0" borderId="30" xfId="0" applyNumberFormat="1" applyFont="1" applyBorder="1" applyAlignment="1">
      <alignment horizontal="center" vertical="center" wrapText="1"/>
    </xf>
    <xf numFmtId="44" fontId="14" fillId="0" borderId="46" xfId="0" applyNumberFormat="1" applyFont="1" applyBorder="1" applyAlignment="1">
      <alignment horizontal="center" vertical="center" wrapText="1"/>
    </xf>
    <xf numFmtId="186" fontId="14" fillId="2" borderId="28" xfId="0" applyNumberFormat="1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186" fontId="14" fillId="2" borderId="31" xfId="0" applyNumberFormat="1" applyFont="1" applyFill="1" applyBorder="1" applyAlignment="1">
      <alignment horizontal="center" vertical="center" wrapText="1"/>
    </xf>
    <xf numFmtId="186" fontId="14" fillId="2" borderId="44" xfId="0" applyNumberFormat="1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186" fontId="14" fillId="2" borderId="25" xfId="0" applyNumberFormat="1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186" fontId="14" fillId="2" borderId="33" xfId="0" applyNumberFormat="1" applyFont="1" applyFill="1" applyBorder="1" applyAlignment="1">
      <alignment horizontal="center" vertical="center" wrapText="1"/>
    </xf>
    <xf numFmtId="44" fontId="14" fillId="0" borderId="21" xfId="0" applyNumberFormat="1" applyFont="1" applyBorder="1" applyAlignment="1">
      <alignment horizontal="center" vertical="center" wrapText="1"/>
    </xf>
    <xf numFmtId="44" fontId="14" fillId="0" borderId="48" xfId="0" applyNumberFormat="1" applyFont="1" applyBorder="1" applyAlignment="1">
      <alignment horizontal="center" vertical="center" wrapText="1"/>
    </xf>
    <xf numFmtId="44" fontId="14" fillId="0" borderId="36" xfId="0" applyNumberFormat="1" applyFont="1" applyBorder="1" applyAlignment="1">
      <alignment horizontal="center" vertical="center" wrapText="1"/>
    </xf>
    <xf numFmtId="44" fontId="14" fillId="0" borderId="44" xfId="0" applyNumberFormat="1" applyFont="1" applyBorder="1" applyAlignment="1">
      <alignment horizontal="center" vertical="center" wrapText="1"/>
    </xf>
    <xf numFmtId="0" fontId="14" fillId="2" borderId="75" xfId="0" applyFont="1" applyFill="1" applyBorder="1" applyAlignment="1">
      <alignment horizontal="center" vertical="center" wrapText="1"/>
    </xf>
    <xf numFmtId="184" fontId="14" fillId="0" borderId="81" xfId="50" applyFont="1" applyFill="1" applyBorder="1" applyAlignment="1" applyProtection="1">
      <alignment horizontal="center" vertical="center" wrapText="1"/>
      <protection/>
    </xf>
    <xf numFmtId="0" fontId="14" fillId="2" borderId="21" xfId="0" applyFont="1" applyFill="1" applyBorder="1" applyAlignment="1">
      <alignment horizontal="center" vertical="center" wrapText="1"/>
    </xf>
    <xf numFmtId="186" fontId="14" fillId="0" borderId="51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44" fontId="6" fillId="6" borderId="16" xfId="0" applyNumberFormat="1" applyFont="1" applyFill="1" applyBorder="1" applyAlignment="1">
      <alignment vertical="center"/>
    </xf>
    <xf numFmtId="184" fontId="0" fillId="0" borderId="0" xfId="50" applyAlignment="1">
      <alignment/>
    </xf>
    <xf numFmtId="0" fontId="14" fillId="0" borderId="82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left" vertical="center" wrapText="1"/>
    </xf>
    <xf numFmtId="0" fontId="6" fillId="0" borderId="84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8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44" fontId="14" fillId="0" borderId="28" xfId="0" applyNumberFormat="1" applyFont="1" applyBorder="1" applyAlignment="1">
      <alignment horizontal="center" vertical="center" wrapText="1"/>
    </xf>
    <xf numFmtId="184" fontId="14" fillId="2" borderId="31" xfId="0" applyNumberFormat="1" applyFont="1" applyFill="1" applyBorder="1" applyAlignment="1">
      <alignment horizontal="center" vertical="center" wrapText="1"/>
    </xf>
    <xf numFmtId="184" fontId="14" fillId="2" borderId="44" xfId="0" applyNumberFormat="1" applyFont="1" applyFill="1" applyBorder="1" applyAlignment="1">
      <alignment horizontal="center" vertical="center" wrapText="1"/>
    </xf>
    <xf numFmtId="44" fontId="14" fillId="0" borderId="23" xfId="0" applyNumberFormat="1" applyFont="1" applyBorder="1" applyAlignment="1">
      <alignment horizontal="center" vertical="center" wrapText="1"/>
    </xf>
    <xf numFmtId="184" fontId="14" fillId="2" borderId="33" xfId="0" applyNumberFormat="1" applyFont="1" applyFill="1" applyBorder="1" applyAlignment="1">
      <alignment horizontal="center" vertical="center" wrapText="1"/>
    </xf>
    <xf numFmtId="184" fontId="14" fillId="2" borderId="48" xfId="0" applyNumberFormat="1" applyFont="1" applyFill="1" applyBorder="1" applyAlignment="1">
      <alignment horizontal="center" vertical="center" wrapText="1"/>
    </xf>
    <xf numFmtId="0" fontId="0" fillId="0" borderId="0" xfId="54">
      <alignment/>
      <protection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2" borderId="88" xfId="54" applyFont="1" applyFill="1" applyBorder="1" applyAlignment="1">
      <alignment vertical="center" wrapText="1"/>
      <protection/>
    </xf>
    <xf numFmtId="0" fontId="10" fillId="0" borderId="89" xfId="54" applyFont="1" applyBorder="1" applyAlignment="1">
      <alignment vertical="center" wrapText="1"/>
      <protection/>
    </xf>
    <xf numFmtId="0" fontId="19" fillId="2" borderId="89" xfId="54" applyFont="1" applyFill="1" applyBorder="1" applyAlignment="1">
      <alignment vertical="center" wrapText="1"/>
      <protection/>
    </xf>
    <xf numFmtId="0" fontId="20" fillId="2" borderId="90" xfId="54" applyFont="1" applyFill="1" applyBorder="1" applyAlignment="1">
      <alignment horizontal="center" vertical="center" wrapText="1"/>
      <protection/>
    </xf>
    <xf numFmtId="0" fontId="20" fillId="2" borderId="91" xfId="54" applyFont="1" applyFill="1" applyBorder="1" applyAlignment="1">
      <alignment horizontal="center" vertical="center" wrapText="1"/>
      <protection/>
    </xf>
    <xf numFmtId="0" fontId="7" fillId="0" borderId="90" xfId="54" applyFont="1" applyBorder="1" applyAlignment="1">
      <alignment horizontal="left" vertical="center" wrapText="1" indent="2"/>
      <protection/>
    </xf>
    <xf numFmtId="0" fontId="7" fillId="0" borderId="91" xfId="54" applyFont="1" applyBorder="1" applyAlignment="1">
      <alignment horizontal="left" vertical="center" wrapText="1" indent="2"/>
      <protection/>
    </xf>
    <xf numFmtId="0" fontId="10" fillId="2" borderId="91" xfId="54" applyFont="1" applyFill="1" applyBorder="1" applyAlignment="1">
      <alignment horizontal="center" vertical="center" wrapText="1"/>
      <protection/>
    </xf>
    <xf numFmtId="0" fontId="7" fillId="0" borderId="89" xfId="54" applyFont="1" applyBorder="1" applyAlignment="1">
      <alignment horizontal="left" vertical="center" wrapText="1" indent="2"/>
      <protection/>
    </xf>
    <xf numFmtId="0" fontId="21" fillId="0" borderId="88" xfId="54" applyFont="1" applyBorder="1" applyAlignment="1">
      <alignment horizontal="justify" vertical="center"/>
      <protection/>
    </xf>
    <xf numFmtId="0" fontId="20" fillId="0" borderId="91" xfId="54" applyFont="1" applyBorder="1" applyAlignment="1">
      <alignment horizontal="left" vertical="center" wrapText="1" indent="2"/>
      <protection/>
    </xf>
    <xf numFmtId="0" fontId="22" fillId="2" borderId="89" xfId="54" applyFont="1" applyFill="1" applyBorder="1" applyAlignment="1">
      <alignment horizontal="center" vertical="center" wrapText="1"/>
      <protection/>
    </xf>
    <xf numFmtId="0" fontId="14" fillId="0" borderId="88" xfId="54" applyFont="1" applyBorder="1" applyAlignment="1">
      <alignment vertical="center" wrapText="1"/>
      <protection/>
    </xf>
    <xf numFmtId="44" fontId="7" fillId="0" borderId="88" xfId="54" applyNumberFormat="1" applyFont="1" applyBorder="1" applyAlignment="1">
      <alignment vertical="center" wrapText="1"/>
      <protection/>
    </xf>
    <xf numFmtId="0" fontId="14" fillId="0" borderId="92" xfId="54" applyFont="1" applyBorder="1" applyAlignment="1">
      <alignment vertical="center" wrapText="1"/>
      <protection/>
    </xf>
    <xf numFmtId="44" fontId="7" fillId="0" borderId="88" xfId="54" applyNumberFormat="1" applyFont="1" applyBorder="1" applyAlignment="1">
      <alignment horizontal="left" vertical="center" wrapText="1"/>
      <protection/>
    </xf>
    <xf numFmtId="44" fontId="0" fillId="0" borderId="0" xfId="54" applyNumberFormat="1">
      <alignment/>
      <protection/>
    </xf>
    <xf numFmtId="44" fontId="10" fillId="0" borderId="93" xfId="54" applyNumberFormat="1" applyFont="1" applyBorder="1" applyAlignment="1">
      <alignment vertical="center" wrapText="1"/>
      <protection/>
    </xf>
    <xf numFmtId="17" fontId="10" fillId="0" borderId="89" xfId="54" applyNumberFormat="1" applyFont="1" applyBorder="1" applyAlignment="1">
      <alignment horizontal="center" vertical="center" wrapText="1"/>
      <protection/>
    </xf>
    <xf numFmtId="44" fontId="14" fillId="0" borderId="0" xfId="0" applyNumberFormat="1" applyFont="1" applyBorder="1" applyAlignment="1">
      <alignment horizontal="center" vertical="top" wrapText="1"/>
    </xf>
    <xf numFmtId="186" fontId="14" fillId="0" borderId="0" xfId="0" applyNumberFormat="1" applyFont="1" applyBorder="1" applyAlignment="1">
      <alignment horizontal="center" vertical="top" wrapText="1"/>
    </xf>
    <xf numFmtId="0" fontId="42" fillId="0" borderId="94" xfId="0" applyFont="1" applyBorder="1" applyAlignment="1">
      <alignment horizontal="left" vertical="center" wrapText="1"/>
    </xf>
    <xf numFmtId="9" fontId="43" fillId="15" borderId="0" xfId="56" applyNumberFormat="1" applyFont="1" applyFill="1" applyAlignment="1">
      <alignment horizontal="center"/>
    </xf>
    <xf numFmtId="0" fontId="0" fillId="0" borderId="95" xfId="0" applyBorder="1" applyAlignment="1">
      <alignment/>
    </xf>
    <xf numFmtId="0" fontId="44" fillId="16" borderId="96" xfId="0" applyFont="1" applyFill="1" applyBorder="1" applyAlignment="1">
      <alignment vertical="center"/>
    </xf>
    <xf numFmtId="0" fontId="6" fillId="0" borderId="0" xfId="54" applyFont="1" applyAlignment="1">
      <alignment horizontal="center" vertical="center"/>
      <protection/>
    </xf>
    <xf numFmtId="0" fontId="10" fillId="2" borderId="97" xfId="54" applyFont="1" applyFill="1" applyBorder="1" applyAlignment="1">
      <alignment horizontal="center" vertical="center" wrapText="1"/>
      <protection/>
    </xf>
    <xf numFmtId="0" fontId="10" fillId="2" borderId="98" xfId="54" applyFont="1" applyFill="1" applyBorder="1" applyAlignment="1">
      <alignment horizontal="center" vertical="center" wrapText="1"/>
      <protection/>
    </xf>
    <xf numFmtId="0" fontId="10" fillId="2" borderId="99" xfId="54" applyFont="1" applyFill="1" applyBorder="1" applyAlignment="1">
      <alignment horizontal="center" vertical="center" wrapText="1"/>
      <protection/>
    </xf>
    <xf numFmtId="0" fontId="10" fillId="2" borderId="89" xfId="54" applyFont="1" applyFill="1" applyBorder="1" applyAlignment="1">
      <alignment horizontal="center" vertical="center" wrapText="1"/>
      <protection/>
    </xf>
    <xf numFmtId="0" fontId="7" fillId="0" borderId="99" xfId="54" applyFont="1" applyBorder="1" applyAlignment="1">
      <alignment horizontal="left" vertical="center" wrapText="1" indent="2"/>
      <protection/>
    </xf>
    <xf numFmtId="0" fontId="7" fillId="0" borderId="89" xfId="54" applyFont="1" applyBorder="1" applyAlignment="1">
      <alignment horizontal="left" vertical="center" wrapText="1" indent="2"/>
      <protection/>
    </xf>
    <xf numFmtId="0" fontId="10" fillId="6" borderId="99" xfId="54" applyFont="1" applyFill="1" applyBorder="1" applyAlignment="1">
      <alignment horizontal="center" vertical="center" wrapText="1"/>
      <protection/>
    </xf>
    <xf numFmtId="0" fontId="10" fillId="6" borderId="89" xfId="54" applyFont="1" applyFill="1" applyBorder="1" applyAlignment="1">
      <alignment horizontal="center" vertical="center" wrapText="1"/>
      <protection/>
    </xf>
    <xf numFmtId="0" fontId="14" fillId="0" borderId="100" xfId="54" applyFont="1" applyBorder="1" applyAlignment="1">
      <alignment horizontal="center" vertical="top" wrapText="1"/>
      <protection/>
    </xf>
    <xf numFmtId="0" fontId="14" fillId="0" borderId="101" xfId="54" applyFont="1" applyBorder="1" applyAlignment="1">
      <alignment horizontal="center" vertical="top" wrapText="1"/>
      <protection/>
    </xf>
    <xf numFmtId="0" fontId="14" fillId="0" borderId="102" xfId="54" applyFont="1" applyBorder="1" applyAlignment="1">
      <alignment horizontal="center" vertical="center" wrapText="1"/>
      <protection/>
    </xf>
    <xf numFmtId="0" fontId="14" fillId="0" borderId="91" xfId="54" applyFont="1" applyBorder="1" applyAlignment="1">
      <alignment horizontal="center" vertical="center" wrapText="1"/>
      <protection/>
    </xf>
    <xf numFmtId="0" fontId="20" fillId="0" borderId="99" xfId="54" applyFont="1" applyBorder="1" applyAlignment="1">
      <alignment horizontal="left" vertical="center" wrapText="1" indent="2"/>
      <protection/>
    </xf>
    <xf numFmtId="0" fontId="20" fillId="0" borderId="89" xfId="54" applyFont="1" applyBorder="1" applyAlignment="1">
      <alignment horizontal="left" vertical="center" wrapText="1" indent="2"/>
      <protection/>
    </xf>
    <xf numFmtId="0" fontId="22" fillId="2" borderId="99" xfId="54" applyFont="1" applyFill="1" applyBorder="1" applyAlignment="1">
      <alignment horizontal="center" vertical="center" wrapText="1"/>
      <protection/>
    </xf>
    <xf numFmtId="0" fontId="22" fillId="2" borderId="89" xfId="54" applyFont="1" applyFill="1" applyBorder="1" applyAlignment="1">
      <alignment horizontal="center" vertical="center" wrapText="1"/>
      <protection/>
    </xf>
    <xf numFmtId="0" fontId="22" fillId="2" borderId="103" xfId="54" applyFont="1" applyFill="1" applyBorder="1" applyAlignment="1">
      <alignment horizontal="center" vertical="center" wrapText="1"/>
      <protection/>
    </xf>
    <xf numFmtId="0" fontId="7" fillId="0" borderId="99" xfId="54" applyFont="1" applyBorder="1" applyAlignment="1">
      <alignment horizontal="left" vertical="center" wrapText="1"/>
      <protection/>
    </xf>
    <xf numFmtId="0" fontId="7" fillId="0" borderId="103" xfId="54" applyFont="1" applyBorder="1" applyAlignment="1">
      <alignment horizontal="left" vertical="center" wrapText="1"/>
      <protection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87" xfId="0" applyBorder="1" applyAlignment="1">
      <alignment horizontal="left"/>
    </xf>
    <xf numFmtId="0" fontId="0" fillId="0" borderId="104" xfId="0" applyBorder="1" applyAlignment="1">
      <alignment horizontal="left"/>
    </xf>
    <xf numFmtId="0" fontId="18" fillId="0" borderId="105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0" fontId="18" fillId="0" borderId="107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10" fillId="2" borderId="109" xfId="54" applyFont="1" applyFill="1" applyBorder="1" applyAlignment="1">
      <alignment horizontal="center" vertical="center" wrapText="1"/>
      <protection/>
    </xf>
    <xf numFmtId="0" fontId="10" fillId="2" borderId="110" xfId="54" applyFont="1" applyFill="1" applyBorder="1" applyAlignment="1">
      <alignment horizontal="center" vertical="center" wrapText="1"/>
      <protection/>
    </xf>
    <xf numFmtId="0" fontId="10" fillId="2" borderId="102" xfId="54" applyFont="1" applyFill="1" applyBorder="1" applyAlignment="1">
      <alignment horizontal="center" vertical="center" wrapText="1"/>
      <protection/>
    </xf>
    <xf numFmtId="0" fontId="10" fillId="2" borderId="91" xfId="54" applyFont="1" applyFill="1" applyBorder="1" applyAlignment="1">
      <alignment horizontal="center" vertical="center" wrapText="1"/>
      <protection/>
    </xf>
    <xf numFmtId="0" fontId="2" fillId="0" borderId="111" xfId="0" applyFont="1" applyBorder="1" applyAlignment="1">
      <alignment horizontal="center" vertical="top" wrapText="1"/>
    </xf>
    <xf numFmtId="0" fontId="2" fillId="0" borderId="112" xfId="0" applyFont="1" applyBorder="1" applyAlignment="1">
      <alignment horizontal="center" vertical="top" wrapText="1"/>
    </xf>
    <xf numFmtId="0" fontId="2" fillId="0" borderId="105" xfId="0" applyFont="1" applyBorder="1" applyAlignment="1">
      <alignment horizontal="center" vertical="top" wrapText="1"/>
    </xf>
    <xf numFmtId="0" fontId="2" fillId="0" borderId="106" xfId="0" applyFont="1" applyBorder="1" applyAlignment="1">
      <alignment horizontal="center" vertical="top" wrapText="1"/>
    </xf>
    <xf numFmtId="0" fontId="7" fillId="0" borderId="109" xfId="54" applyFont="1" applyBorder="1" applyAlignment="1">
      <alignment horizontal="center" vertical="top" wrapText="1"/>
      <protection/>
    </xf>
    <xf numFmtId="0" fontId="7" fillId="0" borderId="110" xfId="54" applyFont="1" applyBorder="1" applyAlignment="1">
      <alignment horizontal="center" vertical="top" wrapText="1"/>
      <protection/>
    </xf>
    <xf numFmtId="0" fontId="7" fillId="0" borderId="100" xfId="54" applyFont="1" applyBorder="1" applyAlignment="1">
      <alignment horizontal="center" vertical="top" wrapText="1"/>
      <protection/>
    </xf>
    <xf numFmtId="0" fontId="7" fillId="0" borderId="101" xfId="54" applyFont="1" applyBorder="1" applyAlignment="1">
      <alignment horizontal="center" vertical="top" wrapText="1"/>
      <protection/>
    </xf>
    <xf numFmtId="0" fontId="14" fillId="0" borderId="113" xfId="54" applyFont="1" applyBorder="1" applyAlignment="1">
      <alignment horizontal="center" vertical="center" wrapText="1"/>
      <protection/>
    </xf>
    <xf numFmtId="0" fontId="14" fillId="0" borderId="114" xfId="54" applyFont="1" applyBorder="1" applyAlignment="1">
      <alignment horizontal="center" vertical="center" wrapText="1"/>
      <protection/>
    </xf>
    <xf numFmtId="0" fontId="20" fillId="0" borderId="115" xfId="54" applyFont="1" applyBorder="1" applyAlignment="1">
      <alignment horizontal="center" vertical="center" wrapText="1"/>
      <protection/>
    </xf>
    <xf numFmtId="0" fontId="20" fillId="0" borderId="116" xfId="54" applyFont="1" applyBorder="1" applyAlignment="1">
      <alignment horizontal="center" vertical="center" wrapText="1"/>
      <protection/>
    </xf>
    <xf numFmtId="0" fontId="0" fillId="0" borderId="111" xfId="0" applyBorder="1" applyAlignment="1">
      <alignment horizontal="left"/>
    </xf>
    <xf numFmtId="0" fontId="0" fillId="0" borderId="117" xfId="0" applyBorder="1" applyAlignment="1">
      <alignment horizontal="left"/>
    </xf>
    <xf numFmtId="0" fontId="0" fillId="0" borderId="112" xfId="0" applyBorder="1" applyAlignment="1">
      <alignment horizontal="left"/>
    </xf>
    <xf numFmtId="0" fontId="0" fillId="0" borderId="10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6" xfId="0" applyBorder="1" applyAlignment="1">
      <alignment horizontal="left"/>
    </xf>
    <xf numFmtId="0" fontId="0" fillId="0" borderId="107" xfId="0" applyBorder="1" applyAlignment="1">
      <alignment horizontal="left"/>
    </xf>
    <xf numFmtId="0" fontId="0" fillId="0" borderId="118" xfId="0" applyBorder="1" applyAlignment="1">
      <alignment horizontal="left"/>
    </xf>
    <xf numFmtId="0" fontId="0" fillId="0" borderId="108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08" xfId="0" applyBorder="1" applyAlignment="1">
      <alignment horizontal="center"/>
    </xf>
    <xf numFmtId="0" fontId="2" fillId="0" borderId="111" xfId="0" applyFont="1" applyBorder="1" applyAlignment="1">
      <alignment horizontal="left" vertical="top" wrapText="1"/>
    </xf>
    <xf numFmtId="0" fontId="2" fillId="0" borderId="117" xfId="0" applyFont="1" applyBorder="1" applyAlignment="1">
      <alignment horizontal="left" vertical="top"/>
    </xf>
    <xf numFmtId="0" fontId="2" fillId="0" borderId="10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7" xfId="0" applyFont="1" applyBorder="1" applyAlignment="1">
      <alignment horizontal="left" vertical="top"/>
    </xf>
    <xf numFmtId="0" fontId="2" fillId="0" borderId="118" xfId="0" applyFont="1" applyBorder="1" applyAlignment="1">
      <alignment horizontal="left" vertical="top"/>
    </xf>
    <xf numFmtId="0" fontId="12" fillId="0" borderId="117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4" fillId="2" borderId="1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20" xfId="0" applyFont="1" applyFill="1" applyBorder="1" applyAlignment="1">
      <alignment horizontal="center" vertical="center" wrapText="1"/>
    </xf>
    <xf numFmtId="0" fontId="5" fillId="2" borderId="121" xfId="0" applyFont="1" applyFill="1" applyBorder="1" applyAlignment="1">
      <alignment horizontal="center" vertical="center" wrapText="1"/>
    </xf>
    <xf numFmtId="0" fontId="5" fillId="2" borderId="122" xfId="0" applyFont="1" applyFill="1" applyBorder="1" applyAlignment="1">
      <alignment horizontal="center" vertical="center" wrapText="1"/>
    </xf>
    <xf numFmtId="0" fontId="5" fillId="2" borderId="123" xfId="0" applyFont="1" applyFill="1" applyBorder="1" applyAlignment="1">
      <alignment horizontal="center" vertical="center" wrapText="1"/>
    </xf>
    <xf numFmtId="0" fontId="5" fillId="2" borderId="124" xfId="0" applyFont="1" applyFill="1" applyBorder="1" applyAlignment="1">
      <alignment horizontal="center" vertical="center" wrapText="1"/>
    </xf>
    <xf numFmtId="0" fontId="5" fillId="2" borderId="125" xfId="0" applyFont="1" applyFill="1" applyBorder="1" applyAlignment="1">
      <alignment horizontal="center" vertical="center" wrapText="1"/>
    </xf>
    <xf numFmtId="0" fontId="5" fillId="2" borderId="126" xfId="0" applyFont="1" applyFill="1" applyBorder="1" applyAlignment="1">
      <alignment horizontal="center" vertical="center" wrapText="1"/>
    </xf>
    <xf numFmtId="0" fontId="5" fillId="2" borderId="127" xfId="0" applyFont="1" applyFill="1" applyBorder="1" applyAlignment="1">
      <alignment horizontal="center" vertical="center" wrapText="1"/>
    </xf>
    <xf numFmtId="0" fontId="5" fillId="6" borderId="12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29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5" fillId="2" borderId="13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31" xfId="0" applyFont="1" applyFill="1" applyBorder="1" applyAlignment="1">
      <alignment horizontal="center" vertical="center" wrapText="1"/>
    </xf>
    <xf numFmtId="0" fontId="6" fillId="2" borderId="132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13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7" fillId="0" borderId="134" xfId="0" applyFont="1" applyBorder="1" applyAlignment="1">
      <alignment horizontal="left" vertical="center" wrapText="1"/>
    </xf>
    <xf numFmtId="0" fontId="7" fillId="0" borderId="135" xfId="0" applyFont="1" applyBorder="1" applyAlignment="1">
      <alignment horizontal="left" vertical="center" wrapText="1"/>
    </xf>
    <xf numFmtId="0" fontId="6" fillId="2" borderId="121" xfId="0" applyFont="1" applyFill="1" applyBorder="1" applyAlignment="1">
      <alignment horizontal="center" vertical="center" wrapText="1"/>
    </xf>
    <xf numFmtId="0" fontId="6" fillId="2" borderId="136" xfId="0" applyFont="1" applyFill="1" applyBorder="1" applyAlignment="1">
      <alignment horizontal="center" vertical="center" wrapText="1"/>
    </xf>
    <xf numFmtId="0" fontId="6" fillId="2" borderId="137" xfId="0" applyFont="1" applyFill="1" applyBorder="1" applyAlignment="1">
      <alignment horizontal="center" vertical="center" wrapText="1"/>
    </xf>
    <xf numFmtId="0" fontId="5" fillId="2" borderId="138" xfId="0" applyFont="1" applyFill="1" applyBorder="1" applyAlignment="1">
      <alignment horizontal="center" vertical="center" wrapText="1"/>
    </xf>
    <xf numFmtId="0" fontId="5" fillId="2" borderId="139" xfId="0" applyFont="1" applyFill="1" applyBorder="1" applyAlignment="1">
      <alignment horizontal="center" vertical="center" wrapText="1"/>
    </xf>
    <xf numFmtId="0" fontId="5" fillId="2" borderId="140" xfId="0" applyFont="1" applyFill="1" applyBorder="1" applyAlignment="1">
      <alignment horizontal="center" vertical="center" wrapText="1"/>
    </xf>
    <xf numFmtId="0" fontId="5" fillId="2" borderId="141" xfId="0" applyFont="1" applyFill="1" applyBorder="1" applyAlignment="1">
      <alignment horizontal="center" vertical="center" wrapText="1"/>
    </xf>
    <xf numFmtId="0" fontId="5" fillId="2" borderId="142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143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wrapText="1"/>
    </xf>
    <xf numFmtId="0" fontId="16" fillId="0" borderId="133" xfId="0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center" wrapText="1"/>
    </xf>
    <xf numFmtId="0" fontId="7" fillId="0" borderId="14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5" fillId="16" borderId="14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6" fillId="0" borderId="146" xfId="0" applyFont="1" applyBorder="1" applyAlignment="1">
      <alignment horizontal="center" vertical="center" wrapText="1"/>
    </xf>
    <xf numFmtId="0" fontId="6" fillId="0" borderId="147" xfId="0" applyFont="1" applyBorder="1" applyAlignment="1">
      <alignment horizontal="center" vertical="center" wrapText="1"/>
    </xf>
    <xf numFmtId="0" fontId="6" fillId="0" borderId="148" xfId="0" applyFont="1" applyBorder="1" applyAlignment="1">
      <alignment horizontal="center" vertical="center" wrapText="1"/>
    </xf>
    <xf numFmtId="0" fontId="6" fillId="0" borderId="149" xfId="0" applyFont="1" applyBorder="1" applyAlignment="1">
      <alignment horizontal="center" vertical="center" wrapText="1"/>
    </xf>
    <xf numFmtId="0" fontId="6" fillId="0" borderId="150" xfId="0" applyFont="1" applyBorder="1" applyAlignment="1">
      <alignment horizontal="center" vertical="center" wrapText="1"/>
    </xf>
    <xf numFmtId="0" fontId="7" fillId="0" borderId="15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center" vertical="center" wrapText="1"/>
    </xf>
    <xf numFmtId="0" fontId="5" fillId="6" borderId="152" xfId="0" applyFont="1" applyFill="1" applyBorder="1" applyAlignment="1">
      <alignment horizontal="center" vertical="center" wrapText="1"/>
    </xf>
    <xf numFmtId="0" fontId="5" fillId="6" borderId="153" xfId="0" applyFont="1" applyFill="1" applyBorder="1" applyAlignment="1">
      <alignment horizontal="center" vertical="center" wrapText="1"/>
    </xf>
    <xf numFmtId="0" fontId="5" fillId="6" borderId="79" xfId="0" applyFont="1" applyFill="1" applyBorder="1" applyAlignment="1">
      <alignment horizontal="center" vertical="center" wrapText="1"/>
    </xf>
    <xf numFmtId="0" fontId="5" fillId="6" borderId="154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154" xfId="0" applyFont="1" applyFill="1" applyBorder="1" applyAlignment="1">
      <alignment horizontal="center" vertical="center" wrapText="1"/>
    </xf>
    <xf numFmtId="0" fontId="5" fillId="2" borderId="155" xfId="0" applyFont="1" applyFill="1" applyBorder="1" applyAlignment="1">
      <alignment horizontal="center" vertical="center" wrapText="1"/>
    </xf>
    <xf numFmtId="0" fontId="5" fillId="2" borderId="156" xfId="0" applyFont="1" applyFill="1" applyBorder="1" applyAlignment="1">
      <alignment horizontal="center" vertical="center" wrapText="1"/>
    </xf>
    <xf numFmtId="0" fontId="5" fillId="2" borderId="128" xfId="0" applyFont="1" applyFill="1" applyBorder="1" applyAlignment="1">
      <alignment horizontal="center" vertical="center" textRotation="91" wrapText="1"/>
    </xf>
    <xf numFmtId="0" fontId="5" fillId="2" borderId="157" xfId="0" applyFont="1" applyFill="1" applyBorder="1" applyAlignment="1">
      <alignment horizontal="center" vertical="center" textRotation="91" wrapText="1"/>
    </xf>
    <xf numFmtId="0" fontId="5" fillId="2" borderId="119" xfId="0" applyFont="1" applyFill="1" applyBorder="1" applyAlignment="1">
      <alignment horizontal="center" vertical="center" textRotation="91" wrapText="1"/>
    </xf>
    <xf numFmtId="0" fontId="5" fillId="2" borderId="101" xfId="0" applyFont="1" applyFill="1" applyBorder="1" applyAlignment="1">
      <alignment horizontal="center" vertical="center" textRotation="91" wrapText="1"/>
    </xf>
    <xf numFmtId="0" fontId="5" fillId="2" borderId="158" xfId="0" applyFont="1" applyFill="1" applyBorder="1" applyAlignment="1">
      <alignment horizontal="center" vertical="center" textRotation="91" wrapText="1"/>
    </xf>
    <xf numFmtId="0" fontId="5" fillId="2" borderId="159" xfId="0" applyFont="1" applyFill="1" applyBorder="1" applyAlignment="1">
      <alignment horizontal="center" vertical="center" textRotation="91" wrapText="1"/>
    </xf>
    <xf numFmtId="0" fontId="5" fillId="2" borderId="160" xfId="0" applyFont="1" applyFill="1" applyBorder="1" applyAlignment="1">
      <alignment horizontal="center" vertical="center" wrapText="1"/>
    </xf>
    <xf numFmtId="0" fontId="5" fillId="2" borderId="10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6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4" fillId="2" borderId="12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3" fillId="7" borderId="128" xfId="0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left" vertical="center" wrapText="1"/>
    </xf>
    <xf numFmtId="0" fontId="13" fillId="7" borderId="162" xfId="0" applyFont="1" applyFill="1" applyBorder="1" applyAlignment="1">
      <alignment horizontal="left" vertical="center" wrapText="1"/>
    </xf>
    <xf numFmtId="0" fontId="13" fillId="7" borderId="119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120" xfId="0" applyFont="1" applyFill="1" applyBorder="1" applyAlignment="1">
      <alignment horizontal="left" vertical="center" wrapText="1"/>
    </xf>
    <xf numFmtId="0" fontId="4" fillId="7" borderId="119" xfId="0" applyFont="1" applyFill="1" applyBorder="1" applyAlignment="1">
      <alignment horizontal="left" vertical="distributed" wrapText="1"/>
    </xf>
    <xf numFmtId="0" fontId="4" fillId="7" borderId="0" xfId="0" applyFont="1" applyFill="1" applyBorder="1" applyAlignment="1">
      <alignment horizontal="left" vertical="distributed" wrapText="1"/>
    </xf>
    <xf numFmtId="0" fontId="4" fillId="7" borderId="19" xfId="0" applyFont="1" applyFill="1" applyBorder="1" applyAlignment="1">
      <alignment horizontal="left" vertical="distributed" wrapText="1"/>
    </xf>
    <xf numFmtId="0" fontId="4" fillId="7" borderId="20" xfId="0" applyFont="1" applyFill="1" applyBorder="1" applyAlignment="1">
      <alignment horizontal="left" vertical="distributed" wrapText="1"/>
    </xf>
    <xf numFmtId="186" fontId="14" fillId="0" borderId="75" xfId="0" applyNumberFormat="1" applyFont="1" applyBorder="1" applyAlignment="1">
      <alignment horizontal="center" vertical="center" wrapText="1"/>
    </xf>
    <xf numFmtId="186" fontId="14" fillId="0" borderId="79" xfId="0" applyNumberFormat="1" applyFont="1" applyBorder="1" applyAlignment="1">
      <alignment horizontal="center" vertical="center" wrapText="1"/>
    </xf>
    <xf numFmtId="186" fontId="14" fillId="0" borderId="36" xfId="0" applyNumberFormat="1" applyFont="1" applyBorder="1" applyAlignment="1">
      <alignment horizontal="center" vertical="center" wrapText="1"/>
    </xf>
    <xf numFmtId="186" fontId="14" fillId="0" borderId="78" xfId="0" applyNumberFormat="1" applyFont="1" applyBorder="1" applyAlignment="1">
      <alignment horizontal="center" vertical="center" wrapText="1"/>
    </xf>
    <xf numFmtId="186" fontId="14" fillId="0" borderId="163" xfId="0" applyNumberFormat="1" applyFont="1" applyBorder="1" applyAlignment="1">
      <alignment horizontal="center" vertical="center" wrapText="1"/>
    </xf>
    <xf numFmtId="186" fontId="14" fillId="0" borderId="32" xfId="0" applyNumberFormat="1" applyFont="1" applyBorder="1" applyAlignment="1">
      <alignment horizontal="center" vertical="center" wrapText="1"/>
    </xf>
    <xf numFmtId="0" fontId="7" fillId="0" borderId="164" xfId="0" applyFont="1" applyBorder="1" applyAlignment="1">
      <alignment horizontal="left" vertical="center" wrapText="1"/>
    </xf>
    <xf numFmtId="0" fontId="7" fillId="0" borderId="165" xfId="0" applyFont="1" applyBorder="1" applyAlignment="1">
      <alignment horizontal="center" vertical="center" wrapText="1"/>
    </xf>
    <xf numFmtId="0" fontId="7" fillId="0" borderId="149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7" xfId="0" applyFont="1" applyBorder="1" applyAlignment="1">
      <alignment horizontal="left" vertical="center" wrapText="1"/>
    </xf>
    <xf numFmtId="0" fontId="7" fillId="0" borderId="168" xfId="0" applyFont="1" applyBorder="1" applyAlignment="1">
      <alignment horizontal="left" vertical="center" wrapText="1"/>
    </xf>
    <xf numFmtId="0" fontId="7" fillId="0" borderId="148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169" xfId="0" applyFont="1" applyBorder="1" applyAlignment="1">
      <alignment horizontal="center" vertical="center" wrapText="1"/>
    </xf>
    <xf numFmtId="0" fontId="7" fillId="0" borderId="17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171" xfId="0" applyFont="1" applyBorder="1" applyAlignment="1">
      <alignment horizontal="center" vertical="center" wrapText="1"/>
    </xf>
    <xf numFmtId="0" fontId="7" fillId="0" borderId="172" xfId="0" applyFont="1" applyBorder="1" applyAlignment="1">
      <alignment horizontal="center" vertical="center" wrapText="1"/>
    </xf>
    <xf numFmtId="0" fontId="7" fillId="0" borderId="173" xfId="0" applyFont="1" applyBorder="1" applyAlignment="1">
      <alignment horizontal="center" vertical="center" wrapText="1"/>
    </xf>
    <xf numFmtId="0" fontId="6" fillId="0" borderId="174" xfId="0" applyFont="1" applyBorder="1" applyAlignment="1">
      <alignment horizontal="center" vertical="center" wrapText="1"/>
    </xf>
    <xf numFmtId="0" fontId="6" fillId="2" borderId="175" xfId="0" applyFont="1" applyFill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169" xfId="0" applyFont="1" applyBorder="1" applyAlignment="1">
      <alignment horizontal="left" vertical="center" wrapText="1"/>
    </xf>
    <xf numFmtId="0" fontId="7" fillId="0" borderId="171" xfId="0" applyFont="1" applyBorder="1" applyAlignment="1">
      <alignment horizontal="left" vertical="center" wrapText="1"/>
    </xf>
    <xf numFmtId="0" fontId="7" fillId="0" borderId="172" xfId="0" applyFont="1" applyBorder="1" applyAlignment="1">
      <alignment horizontal="left" vertical="center" wrapText="1"/>
    </xf>
    <xf numFmtId="0" fontId="7" fillId="0" borderId="17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76" xfId="0" applyFont="1" applyBorder="1" applyAlignment="1">
      <alignment horizontal="left" vertical="center"/>
    </xf>
    <xf numFmtId="0" fontId="7" fillId="0" borderId="177" xfId="0" applyFont="1" applyBorder="1" applyAlignment="1">
      <alignment horizontal="left" vertical="center" wrapText="1"/>
    </xf>
    <xf numFmtId="0" fontId="6" fillId="0" borderId="175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CC00"/>
      <rgbColor rgb="000000FF"/>
      <rgbColor rgb="00FFFF00"/>
      <rgbColor rgb="00FF0066"/>
      <rgbColor rgb="0000FFFF"/>
      <rgbColor rgb="00800000"/>
      <rgbColor rgb="00336600"/>
      <rgbColor rgb="00000080"/>
      <rgbColor rgb="00CC9900"/>
      <rgbColor rgb="00CC0066"/>
      <rgbColor rgb="0000CC33"/>
      <rgbColor rgb="00C0C0C0"/>
      <rgbColor rgb="00996699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66FF00"/>
      <rgbColor rgb="00FFFF99"/>
      <rgbColor rgb="0099CCFF"/>
      <rgbColor rgb="00FF99FF"/>
      <rgbColor rgb="00FF66CC"/>
      <rgbColor rgb="00FFCC99"/>
      <rgbColor rgb="003333FF"/>
      <rgbColor rgb="0000ABEA"/>
      <rgbColor rgb="0099FF33"/>
      <rgbColor rgb="00FFCC00"/>
      <rgbColor rgb="00FF9900"/>
      <rgbColor rgb="00FF3333"/>
      <rgbColor rgb="00666699"/>
      <rgbColor rgb="00CC6699"/>
      <rgbColor rgb="00003366"/>
      <rgbColor rgb="00339966"/>
      <rgbColor rgb="00003300"/>
      <rgbColor rgb="00461900"/>
      <rgbColor rgb="00993300"/>
      <rgbColor rgb="00993366"/>
      <rgbColor rgb="004B1F6F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</xdr:row>
      <xdr:rowOff>180975</xdr:rowOff>
    </xdr:from>
    <xdr:to>
      <xdr:col>1</xdr:col>
      <xdr:colOff>1609725</xdr:colOff>
      <xdr:row>5</xdr:row>
      <xdr:rowOff>47625</xdr:rowOff>
    </xdr:to>
    <xdr:pic>
      <xdr:nvPicPr>
        <xdr:cNvPr id="1" name="Picture 3" descr="UPT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71475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190500</xdr:rowOff>
    </xdr:from>
    <xdr:to>
      <xdr:col>26</xdr:col>
      <xdr:colOff>676275</xdr:colOff>
      <xdr:row>40</xdr:row>
      <xdr:rowOff>180975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125575"/>
          <a:ext cx="24831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66675</xdr:rowOff>
    </xdr:from>
    <xdr:to>
      <xdr:col>4</xdr:col>
      <xdr:colOff>466725</xdr:colOff>
      <xdr:row>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47675"/>
          <a:ext cx="2228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</xdr:row>
      <xdr:rowOff>104775</xdr:rowOff>
    </xdr:from>
    <xdr:to>
      <xdr:col>4</xdr:col>
      <xdr:colOff>200025</xdr:colOff>
      <xdr:row>5</xdr:row>
      <xdr:rowOff>85725</xdr:rowOff>
    </xdr:to>
    <xdr:pic>
      <xdr:nvPicPr>
        <xdr:cNvPr id="3" name="Picture 3" descr="UPT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485775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190500</xdr:rowOff>
    </xdr:from>
    <xdr:to>
      <xdr:col>29</xdr:col>
      <xdr:colOff>609600</xdr:colOff>
      <xdr:row>60</xdr:row>
      <xdr:rowOff>180975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1955125"/>
          <a:ext cx="2730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66675</xdr:rowOff>
    </xdr:from>
    <xdr:to>
      <xdr:col>4</xdr:col>
      <xdr:colOff>466725</xdr:colOff>
      <xdr:row>5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542925"/>
          <a:ext cx="2228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</xdr:row>
      <xdr:rowOff>104775</xdr:rowOff>
    </xdr:from>
    <xdr:to>
      <xdr:col>4</xdr:col>
      <xdr:colOff>200025</xdr:colOff>
      <xdr:row>5</xdr:row>
      <xdr:rowOff>85725</xdr:rowOff>
    </xdr:to>
    <xdr:pic>
      <xdr:nvPicPr>
        <xdr:cNvPr id="3" name="Picture 3" descr="UPT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581025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28</xdr:col>
      <xdr:colOff>504825</xdr:colOff>
      <xdr:row>42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3601700"/>
          <a:ext cx="25288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66675</xdr:rowOff>
    </xdr:from>
    <xdr:to>
      <xdr:col>4</xdr:col>
      <xdr:colOff>466725</xdr:colOff>
      <xdr:row>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447675"/>
          <a:ext cx="2228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</xdr:row>
      <xdr:rowOff>104775</xdr:rowOff>
    </xdr:from>
    <xdr:to>
      <xdr:col>4</xdr:col>
      <xdr:colOff>200025</xdr:colOff>
      <xdr:row>5</xdr:row>
      <xdr:rowOff>85725</xdr:rowOff>
    </xdr:to>
    <xdr:pic>
      <xdr:nvPicPr>
        <xdr:cNvPr id="3" name="Picture 3" descr="UPT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485775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2"/>
  <sheetViews>
    <sheetView zoomScale="90" zoomScaleNormal="90" zoomScaleSheetLayoutView="90" zoomScalePageLayoutView="0" workbookViewId="0" topLeftCell="A19">
      <selection activeCell="E26" sqref="E26"/>
    </sheetView>
  </sheetViews>
  <sheetFormatPr defaultColWidth="11.421875" defaultRowHeight="15"/>
  <cols>
    <col min="1" max="1" width="2.7109375" style="221" customWidth="1"/>
    <col min="2" max="2" width="36.7109375" style="221" customWidth="1"/>
    <col min="3" max="3" width="44.28125" style="221" customWidth="1"/>
    <col min="4" max="4" width="41.00390625" style="221" customWidth="1"/>
    <col min="5" max="5" width="48.28125" style="221" customWidth="1"/>
    <col min="6" max="6" width="11.421875" style="221" bestFit="1" customWidth="1"/>
    <col min="7" max="7" width="16.00390625" style="221" bestFit="1" customWidth="1"/>
    <col min="8" max="8" width="11.421875" style="221" bestFit="1" customWidth="1"/>
    <col min="9" max="16384" width="11.421875" style="221" customWidth="1"/>
  </cols>
  <sheetData>
    <row r="2" spans="2:5" ht="21.75" customHeight="1">
      <c r="B2" s="270"/>
      <c r="C2" s="283" t="s">
        <v>0</v>
      </c>
      <c r="D2" s="284"/>
      <c r="E2" s="222" t="s">
        <v>1</v>
      </c>
    </row>
    <row r="3" spans="2:5" ht="19.5" customHeight="1">
      <c r="B3" s="271"/>
      <c r="C3" s="285"/>
      <c r="D3" s="286"/>
      <c r="E3" s="223" t="s">
        <v>2</v>
      </c>
    </row>
    <row r="4" spans="2:5" ht="18.75" customHeight="1">
      <c r="B4" s="271"/>
      <c r="C4" s="275" t="s">
        <v>3</v>
      </c>
      <c r="D4" s="276"/>
      <c r="E4" s="223" t="s">
        <v>4</v>
      </c>
    </row>
    <row r="5" spans="2:5" ht="12.75" customHeight="1">
      <c r="B5" s="271"/>
      <c r="C5" s="275"/>
      <c r="D5" s="276"/>
      <c r="E5" s="273" t="s">
        <v>214</v>
      </c>
    </row>
    <row r="6" spans="2:5" ht="11.25" customHeight="1">
      <c r="B6" s="272"/>
      <c r="C6" s="277"/>
      <c r="D6" s="278"/>
      <c r="E6" s="274"/>
    </row>
    <row r="7" spans="2:5" ht="11.25" customHeight="1">
      <c r="B7" s="1"/>
      <c r="C7" s="224"/>
      <c r="D7" s="224"/>
      <c r="E7" s="87"/>
    </row>
    <row r="8" spans="2:5" ht="25.5" customHeight="1">
      <c r="B8" s="250" t="s">
        <v>6</v>
      </c>
      <c r="C8" s="250"/>
      <c r="D8" s="250"/>
      <c r="E8" s="250"/>
    </row>
    <row r="9" ht="9.75" customHeight="1"/>
    <row r="10" spans="2:5" ht="45" customHeight="1">
      <c r="B10" s="225" t="s">
        <v>7</v>
      </c>
      <c r="C10" s="226" t="s">
        <v>215</v>
      </c>
      <c r="D10" s="227" t="s">
        <v>8</v>
      </c>
      <c r="E10" s="243" t="s">
        <v>213</v>
      </c>
    </row>
    <row r="12" spans="2:5" ht="30" customHeight="1">
      <c r="B12" s="251" t="s">
        <v>9</v>
      </c>
      <c r="C12" s="252"/>
      <c r="D12" s="251" t="s">
        <v>10</v>
      </c>
      <c r="E12" s="252"/>
    </row>
    <row r="13" spans="2:5" ht="24.75" customHeight="1">
      <c r="B13" s="228" t="s">
        <v>11</v>
      </c>
      <c r="C13" s="229" t="s">
        <v>12</v>
      </c>
      <c r="D13" s="229" t="s">
        <v>11</v>
      </c>
      <c r="E13" s="229" t="s">
        <v>12</v>
      </c>
    </row>
    <row r="14" spans="2:5" ht="122.25" customHeight="1">
      <c r="B14" s="230" t="s">
        <v>13</v>
      </c>
      <c r="C14" s="231" t="s">
        <v>14</v>
      </c>
      <c r="D14" s="231" t="s">
        <v>15</v>
      </c>
      <c r="E14" s="231" t="s">
        <v>16</v>
      </c>
    </row>
    <row r="15" spans="2:5" ht="20.25" customHeight="1">
      <c r="B15" s="253" t="s">
        <v>17</v>
      </c>
      <c r="C15" s="254"/>
      <c r="D15" s="232" t="s">
        <v>18</v>
      </c>
      <c r="E15" s="232" t="s">
        <v>19</v>
      </c>
    </row>
    <row r="16" spans="2:5" ht="207" customHeight="1">
      <c r="B16" s="255" t="s">
        <v>20</v>
      </c>
      <c r="C16" s="256"/>
      <c r="D16" s="234" t="s">
        <v>21</v>
      </c>
      <c r="E16" s="231" t="s">
        <v>22</v>
      </c>
    </row>
    <row r="17" spans="2:5" ht="17.25" customHeight="1">
      <c r="B17" s="279" t="s">
        <v>23</v>
      </c>
      <c r="C17" s="280"/>
      <c r="D17" s="257" t="s">
        <v>24</v>
      </c>
      <c r="E17" s="258"/>
    </row>
    <row r="18" spans="2:5" ht="29.25" customHeight="1">
      <c r="B18" s="281"/>
      <c r="C18" s="282"/>
      <c r="D18" s="232" t="s">
        <v>25</v>
      </c>
      <c r="E18" s="232" t="s">
        <v>26</v>
      </c>
    </row>
    <row r="19" spans="2:5" ht="126.75" customHeight="1">
      <c r="B19" s="263" t="s">
        <v>27</v>
      </c>
      <c r="C19" s="264"/>
      <c r="D19" s="235" t="s">
        <v>28</v>
      </c>
      <c r="E19" s="235" t="s">
        <v>29</v>
      </c>
    </row>
    <row r="20" spans="2:5" ht="40.5" customHeight="1">
      <c r="B20" s="265" t="s">
        <v>30</v>
      </c>
      <c r="C20" s="266"/>
      <c r="D20" s="232" t="s">
        <v>31</v>
      </c>
      <c r="E20" s="232" t="s">
        <v>32</v>
      </c>
    </row>
    <row r="21" spans="2:5" ht="84.75" customHeight="1">
      <c r="B21" s="255" t="s">
        <v>33</v>
      </c>
      <c r="C21" s="256"/>
      <c r="D21" s="233" t="s">
        <v>34</v>
      </c>
      <c r="E21" s="233" t="s">
        <v>35</v>
      </c>
    </row>
    <row r="22" spans="2:5" ht="30" customHeight="1">
      <c r="B22" s="265" t="s">
        <v>36</v>
      </c>
      <c r="C22" s="267"/>
      <c r="D22" s="267"/>
      <c r="E22" s="236" t="s">
        <v>37</v>
      </c>
    </row>
    <row r="23" spans="2:5" ht="40.5" customHeight="1">
      <c r="B23" s="237" t="s">
        <v>38</v>
      </c>
      <c r="C23" s="268" t="s">
        <v>39</v>
      </c>
      <c r="D23" s="269"/>
      <c r="E23" s="238">
        <f>'19 B. RH OBJ 1'!EB28</f>
        <v>38000</v>
      </c>
    </row>
    <row r="24" spans="2:5" ht="39" customHeight="1">
      <c r="B24" s="237" t="s">
        <v>40</v>
      </c>
      <c r="C24" s="268" t="s">
        <v>41</v>
      </c>
      <c r="D24" s="269"/>
      <c r="E24" s="238">
        <f>'19 B. RH OBJ 2'!EB48</f>
        <v>67846782</v>
      </c>
    </row>
    <row r="25" spans="2:7" ht="36.75" customHeight="1">
      <c r="B25" s="239" t="s">
        <v>42</v>
      </c>
      <c r="C25" s="268" t="s">
        <v>43</v>
      </c>
      <c r="D25" s="269"/>
      <c r="E25" s="240">
        <f>'B. SGC OBJ 3'!EB29</f>
        <v>0</v>
      </c>
      <c r="G25" s="241"/>
    </row>
    <row r="26" spans="2:7" ht="36" customHeight="1">
      <c r="B26" s="291" t="s">
        <v>44</v>
      </c>
      <c r="C26" s="292"/>
      <c r="D26" s="292"/>
      <c r="E26" s="242">
        <f>SUM(E23:E25)</f>
        <v>67884782</v>
      </c>
      <c r="G26" s="202"/>
    </row>
    <row r="27" spans="2:5" ht="9.75" customHeight="1">
      <c r="B27" s="293"/>
      <c r="C27" s="294"/>
      <c r="D27" s="294"/>
      <c r="E27" s="294"/>
    </row>
    <row r="28" spans="2:5" ht="9.75" customHeight="1">
      <c r="B28" s="287" t="s">
        <v>45</v>
      </c>
      <c r="C28" s="288"/>
      <c r="D28" s="287" t="s">
        <v>46</v>
      </c>
      <c r="E28" s="288"/>
    </row>
    <row r="29" spans="2:5" ht="6" customHeight="1">
      <c r="B29" s="289"/>
      <c r="C29" s="290"/>
      <c r="D29" s="289"/>
      <c r="E29" s="290"/>
    </row>
    <row r="30" spans="2:5" ht="25.5" customHeight="1">
      <c r="B30" s="289"/>
      <c r="C30" s="290"/>
      <c r="D30" s="289"/>
      <c r="E30" s="290"/>
    </row>
    <row r="31" spans="2:5" ht="16.5" customHeight="1">
      <c r="B31" s="259" t="s">
        <v>212</v>
      </c>
      <c r="C31" s="260"/>
      <c r="D31" s="259" t="s">
        <v>47</v>
      </c>
      <c r="E31" s="260"/>
    </row>
    <row r="32" spans="2:5" ht="15" customHeight="1">
      <c r="B32" s="261" t="s">
        <v>139</v>
      </c>
      <c r="C32" s="262"/>
      <c r="D32" s="261" t="s">
        <v>48</v>
      </c>
      <c r="E32" s="262"/>
    </row>
  </sheetData>
  <sheetProtection/>
  <mergeCells count="26">
    <mergeCell ref="B2:B6"/>
    <mergeCell ref="E5:E6"/>
    <mergeCell ref="C4:D6"/>
    <mergeCell ref="B17:C18"/>
    <mergeCell ref="C2:D3"/>
    <mergeCell ref="B28:C30"/>
    <mergeCell ref="D28:E30"/>
    <mergeCell ref="C25:D25"/>
    <mergeCell ref="B26:D26"/>
    <mergeCell ref="B27:E27"/>
    <mergeCell ref="B31:C31"/>
    <mergeCell ref="D31:E31"/>
    <mergeCell ref="B32:C32"/>
    <mergeCell ref="D32:E32"/>
    <mergeCell ref="B19:C19"/>
    <mergeCell ref="B20:C20"/>
    <mergeCell ref="B21:C21"/>
    <mergeCell ref="B22:D22"/>
    <mergeCell ref="C23:D23"/>
    <mergeCell ref="C24:D24"/>
    <mergeCell ref="B8:E8"/>
    <mergeCell ref="B12:C12"/>
    <mergeCell ref="D12:E12"/>
    <mergeCell ref="B15:C15"/>
    <mergeCell ref="B16:C16"/>
    <mergeCell ref="D17:E17"/>
  </mergeCells>
  <printOptions/>
  <pageMargins left="0.6986111111111111" right="0.6986111111111111" top="0.75" bottom="0.75" header="0.2986111111111111" footer="0.2986111111111111"/>
  <pageSetup fitToHeight="0" fitToWidth="1" horizontalDpi="600" verticalDpi="600" orientation="landscape" scale="70"/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B3:EX37"/>
  <sheetViews>
    <sheetView zoomScaleSheetLayoutView="90" zoomScalePageLayoutView="0" workbookViewId="0" topLeftCell="A14">
      <pane xSplit="10695" ySplit="1860" topLeftCell="CH28" activePane="bottomRight" state="split"/>
      <selection pane="topLeft" activeCell="A1" sqref="A1:IV16384"/>
      <selection pane="topRight" activeCell="J14" sqref="J14"/>
      <selection pane="bottomLeft" activeCell="A21" sqref="A21"/>
      <selection pane="bottomRight" activeCell="CL28" sqref="CL28:CN29"/>
    </sheetView>
  </sheetViews>
  <sheetFormatPr defaultColWidth="11.28125" defaultRowHeight="15"/>
  <cols>
    <col min="1" max="1" width="6.57421875" style="0" customWidth="1"/>
    <col min="2" max="2" width="9.140625" style="0" customWidth="1"/>
    <col min="3" max="3" width="18.00390625" style="0" customWidth="1"/>
    <col min="4" max="4" width="8.421875" style="0" customWidth="1"/>
    <col min="5" max="6" width="11.28125" style="0" customWidth="1"/>
    <col min="7" max="7" width="33.421875" style="0" customWidth="1"/>
    <col min="8" max="8" width="18.8515625" style="0" customWidth="1"/>
    <col min="9" max="9" width="17.421875" style="0" customWidth="1"/>
    <col min="10" max="10" width="11.28125" style="0" customWidth="1"/>
    <col min="11" max="11" width="15.421875" style="0" customWidth="1"/>
    <col min="12" max="13" width="11.28125" style="0" customWidth="1"/>
    <col min="14" max="14" width="18.421875" style="0" customWidth="1"/>
    <col min="15" max="15" width="14.7109375" style="0" customWidth="1"/>
    <col min="16" max="16" width="20.00390625" style="0" customWidth="1"/>
    <col min="17" max="19" width="11.28125" style="0" customWidth="1"/>
    <col min="20" max="20" width="20.28125" style="0" customWidth="1"/>
    <col min="21" max="25" width="11.28125" style="0" customWidth="1"/>
    <col min="26" max="26" width="21.421875" style="0" customWidth="1"/>
    <col min="27" max="29" width="11.28125" style="0" customWidth="1"/>
    <col min="30" max="30" width="31.8515625" style="0" customWidth="1"/>
    <col min="31" max="33" width="11.28125" style="0" customWidth="1"/>
    <col min="34" max="34" width="13.421875" style="0" customWidth="1"/>
    <col min="35" max="39" width="11.28125" style="0" customWidth="1"/>
    <col min="40" max="40" width="21.140625" style="0" customWidth="1"/>
    <col min="41" max="43" width="11.28125" style="0" customWidth="1"/>
    <col min="44" max="44" width="13.00390625" style="0" customWidth="1"/>
    <col min="45" max="45" width="11.28125" style="0" customWidth="1"/>
    <col min="46" max="46" width="19.421875" style="0" customWidth="1"/>
    <col min="47" max="49" width="11.28125" style="0" customWidth="1"/>
    <col min="50" max="50" width="21.00390625" style="0" customWidth="1"/>
    <col min="51" max="53" width="11.28125" style="0" customWidth="1"/>
    <col min="54" max="54" width="14.00390625" style="0" customWidth="1"/>
    <col min="55" max="55" width="11.28125" style="0" customWidth="1"/>
    <col min="56" max="56" width="14.140625" style="0" customWidth="1"/>
    <col min="57" max="59" width="11.28125" style="0" customWidth="1"/>
    <col min="60" max="60" width="19.00390625" style="0" customWidth="1"/>
    <col min="61" max="63" width="11.28125" style="0" customWidth="1"/>
    <col min="64" max="64" width="15.28125" style="0" customWidth="1"/>
    <col min="65" max="65" width="11.28125" style="0" customWidth="1"/>
    <col min="66" max="66" width="14.7109375" style="0" customWidth="1"/>
    <col min="67" max="69" width="11.28125" style="0" customWidth="1"/>
    <col min="70" max="70" width="29.00390625" style="0" customWidth="1"/>
    <col min="71" max="75" width="11.28125" style="0" customWidth="1"/>
    <col min="76" max="76" width="14.8515625" style="0" customWidth="1"/>
    <col min="77" max="79" width="11.28125" style="0" customWidth="1"/>
    <col min="80" max="80" width="23.7109375" style="0" customWidth="1"/>
    <col min="81" max="83" width="11.28125" style="0" customWidth="1"/>
    <col min="84" max="84" width="15.7109375" style="0" customWidth="1"/>
    <col min="85" max="85" width="11.28125" style="0" customWidth="1"/>
    <col min="86" max="86" width="17.8515625" style="0" customWidth="1"/>
    <col min="87" max="89" width="11.28125" style="0" customWidth="1"/>
    <col min="90" max="90" width="21.28125" style="0" customWidth="1"/>
    <col min="91" max="95" width="11.28125" style="0" customWidth="1"/>
    <col min="96" max="96" width="16.421875" style="0" customWidth="1"/>
    <col min="97" max="99" width="11.28125" style="0" customWidth="1"/>
    <col min="100" max="100" width="20.00390625" style="0" customWidth="1"/>
    <col min="101" max="103" width="11.28125" style="0" customWidth="1"/>
    <col min="104" max="104" width="13.7109375" style="0" customWidth="1"/>
    <col min="105" max="105" width="11.28125" style="0" customWidth="1"/>
    <col min="106" max="106" width="14.8515625" style="0" customWidth="1"/>
    <col min="107" max="113" width="11.28125" style="0" customWidth="1"/>
    <col min="114" max="114" width="14.00390625" style="0" customWidth="1"/>
    <col min="115" max="115" width="11.28125" style="0" customWidth="1"/>
    <col min="116" max="116" width="17.28125" style="0" customWidth="1"/>
    <col min="117" max="123" width="11.28125" style="0" customWidth="1"/>
    <col min="124" max="124" width="14.140625" style="0" customWidth="1"/>
    <col min="125" max="125" width="11.28125" style="0" customWidth="1"/>
    <col min="126" max="127" width="14.7109375" style="0" customWidth="1"/>
    <col min="128" max="128" width="22.7109375" style="0" customWidth="1"/>
    <col min="129" max="129" width="11.28125" style="0" customWidth="1"/>
    <col min="130" max="130" width="16.7109375" style="0" customWidth="1"/>
    <col min="131" max="131" width="13.28125" style="0" customWidth="1"/>
    <col min="132" max="132" width="23.7109375" style="0" customWidth="1"/>
    <col min="133" max="133" width="23.140625" style="0" customWidth="1"/>
    <col min="134" max="134" width="23.421875" style="0" customWidth="1"/>
    <col min="135" max="135" width="14.28125" style="0" customWidth="1"/>
    <col min="136" max="136" width="16.8515625" style="0" customWidth="1"/>
    <col min="137" max="137" width="20.421875" style="0" customWidth="1"/>
    <col min="138" max="138" width="17.8515625" style="0" customWidth="1"/>
    <col min="139" max="139" width="21.140625" style="0" customWidth="1"/>
  </cols>
  <sheetData>
    <row r="3" spans="2:39" ht="18" customHeight="1">
      <c r="B3" s="305"/>
      <c r="C3" s="306"/>
      <c r="D3" s="306"/>
      <c r="E3" s="306"/>
      <c r="F3" s="307"/>
      <c r="G3" s="314" t="s">
        <v>49</v>
      </c>
      <c r="H3" s="315"/>
      <c r="I3" s="315"/>
      <c r="J3" s="320" t="s">
        <v>50</v>
      </c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1"/>
      <c r="AG3" s="295" t="s">
        <v>51</v>
      </c>
      <c r="AH3" s="296"/>
      <c r="AI3" s="296"/>
      <c r="AJ3" s="296"/>
      <c r="AK3" s="296"/>
      <c r="AL3" s="296"/>
      <c r="AM3" s="297"/>
    </row>
    <row r="4" spans="2:39" ht="18" customHeight="1">
      <c r="B4" s="308"/>
      <c r="C4" s="309"/>
      <c r="D4" s="309"/>
      <c r="E4" s="309"/>
      <c r="F4" s="310"/>
      <c r="G4" s="316"/>
      <c r="H4" s="317"/>
      <c r="I4" s="317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3"/>
      <c r="AG4" s="298" t="s">
        <v>2</v>
      </c>
      <c r="AH4" s="299"/>
      <c r="AI4" s="299"/>
      <c r="AJ4" s="299"/>
      <c r="AK4" s="299"/>
      <c r="AL4" s="299"/>
      <c r="AM4" s="300"/>
    </row>
    <row r="5" spans="2:39" ht="18" customHeight="1">
      <c r="B5" s="308"/>
      <c r="C5" s="309"/>
      <c r="D5" s="309"/>
      <c r="E5" s="309"/>
      <c r="F5" s="310"/>
      <c r="G5" s="316"/>
      <c r="H5" s="317"/>
      <c r="I5" s="317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3"/>
      <c r="AG5" s="298" t="s">
        <v>4</v>
      </c>
      <c r="AH5" s="299"/>
      <c r="AI5" s="299"/>
      <c r="AJ5" s="299"/>
      <c r="AK5" s="299"/>
      <c r="AL5" s="299"/>
      <c r="AM5" s="300"/>
    </row>
    <row r="6" spans="2:39" ht="18" customHeight="1">
      <c r="B6" s="311"/>
      <c r="C6" s="312"/>
      <c r="D6" s="312"/>
      <c r="E6" s="312"/>
      <c r="F6" s="313"/>
      <c r="G6" s="318"/>
      <c r="H6" s="319"/>
      <c r="I6" s="319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5"/>
      <c r="AG6" s="301" t="s">
        <v>5</v>
      </c>
      <c r="AH6" s="302"/>
      <c r="AI6" s="302"/>
      <c r="AJ6" s="302"/>
      <c r="AK6" s="302"/>
      <c r="AL6" s="302"/>
      <c r="AM6" s="303"/>
    </row>
    <row r="7" spans="2:21" ht="24.75" customHeight="1"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</row>
    <row r="8" spans="2:21" ht="33" customHeight="1">
      <c r="B8" s="304" t="s">
        <v>52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</row>
    <row r="9" ht="17.25" customHeight="1"/>
    <row r="10" spans="2:139" ht="15" customHeight="1">
      <c r="B10" s="413" t="s">
        <v>7</v>
      </c>
      <c r="C10" s="414"/>
      <c r="D10" s="414"/>
      <c r="E10" s="414"/>
      <c r="F10" s="414"/>
      <c r="G10" s="414"/>
      <c r="H10" s="2"/>
      <c r="I10" s="2"/>
      <c r="J10" s="417" t="s">
        <v>53</v>
      </c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18"/>
      <c r="CC10" s="418"/>
      <c r="CD10" s="418"/>
      <c r="CE10" s="418"/>
      <c r="CF10" s="418"/>
      <c r="CG10" s="418"/>
      <c r="CH10" s="418"/>
      <c r="CI10" s="418"/>
      <c r="CJ10" s="418"/>
      <c r="CK10" s="418"/>
      <c r="CL10" s="418"/>
      <c r="CM10" s="418"/>
      <c r="CN10" s="418"/>
      <c r="CO10" s="418"/>
      <c r="CP10" s="418"/>
      <c r="CQ10" s="418"/>
      <c r="CR10" s="418"/>
      <c r="CS10" s="418"/>
      <c r="CT10" s="418"/>
      <c r="CU10" s="418"/>
      <c r="CV10" s="418"/>
      <c r="CW10" s="418"/>
      <c r="CX10" s="418"/>
      <c r="CY10" s="418"/>
      <c r="CZ10" s="418"/>
      <c r="DA10" s="418"/>
      <c r="DB10" s="418"/>
      <c r="DC10" s="418"/>
      <c r="DD10" s="418"/>
      <c r="DE10" s="418"/>
      <c r="DF10" s="418"/>
      <c r="DG10" s="418"/>
      <c r="DH10" s="418"/>
      <c r="DI10" s="418"/>
      <c r="DJ10" s="418"/>
      <c r="DK10" s="418"/>
      <c r="DL10" s="418"/>
      <c r="DM10" s="418"/>
      <c r="DN10" s="418"/>
      <c r="DO10" s="418"/>
      <c r="DP10" s="418"/>
      <c r="DQ10" s="418"/>
      <c r="DR10" s="418"/>
      <c r="DS10" s="418"/>
      <c r="DT10" s="418"/>
      <c r="DU10" s="418"/>
      <c r="DV10" s="418"/>
      <c r="DW10" s="418"/>
      <c r="DX10" s="418"/>
      <c r="DY10" s="418"/>
      <c r="DZ10" s="418"/>
      <c r="EA10" s="418"/>
      <c r="EB10" s="418"/>
      <c r="EC10" s="418"/>
      <c r="ED10" s="418"/>
      <c r="EE10" s="418"/>
      <c r="EF10" s="418"/>
      <c r="EG10" s="418"/>
      <c r="EH10" s="418"/>
      <c r="EI10" s="419"/>
    </row>
    <row r="11" spans="2:139" ht="26.25" customHeight="1">
      <c r="B11" s="415"/>
      <c r="C11" s="416"/>
      <c r="D11" s="416"/>
      <c r="E11" s="416"/>
      <c r="F11" s="416"/>
      <c r="G11" s="416"/>
      <c r="H11" s="3"/>
      <c r="I11" s="3"/>
      <c r="J11" s="420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421"/>
      <c r="BD11" s="421"/>
      <c r="BE11" s="421"/>
      <c r="BF11" s="421"/>
      <c r="BG11" s="421"/>
      <c r="BH11" s="421"/>
      <c r="BI11" s="421"/>
      <c r="BJ11" s="421"/>
      <c r="BK11" s="421"/>
      <c r="BL11" s="421"/>
      <c r="BM11" s="421"/>
      <c r="BN11" s="421"/>
      <c r="BO11" s="421"/>
      <c r="BP11" s="421"/>
      <c r="BQ11" s="421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1"/>
      <c r="CD11" s="421"/>
      <c r="CE11" s="421"/>
      <c r="CF11" s="421"/>
      <c r="CG11" s="421"/>
      <c r="CH11" s="421"/>
      <c r="CI11" s="421"/>
      <c r="CJ11" s="421"/>
      <c r="CK11" s="421"/>
      <c r="CL11" s="421"/>
      <c r="CM11" s="421"/>
      <c r="CN11" s="421"/>
      <c r="CO11" s="421"/>
      <c r="CP11" s="421"/>
      <c r="CQ11" s="421"/>
      <c r="CR11" s="421"/>
      <c r="CS11" s="421"/>
      <c r="CT11" s="421"/>
      <c r="CU11" s="421"/>
      <c r="CV11" s="421"/>
      <c r="CW11" s="421"/>
      <c r="CX11" s="421"/>
      <c r="CY11" s="421"/>
      <c r="CZ11" s="421"/>
      <c r="DA11" s="421"/>
      <c r="DB11" s="421"/>
      <c r="DC11" s="421"/>
      <c r="DD11" s="421"/>
      <c r="DE11" s="421"/>
      <c r="DF11" s="421"/>
      <c r="DG11" s="421"/>
      <c r="DH11" s="421"/>
      <c r="DI11" s="421"/>
      <c r="DJ11" s="421"/>
      <c r="DK11" s="421"/>
      <c r="DL11" s="421"/>
      <c r="DM11" s="421"/>
      <c r="DN11" s="421"/>
      <c r="DO11" s="421"/>
      <c r="DP11" s="421"/>
      <c r="DQ11" s="421"/>
      <c r="DR11" s="421"/>
      <c r="DS11" s="421"/>
      <c r="DT11" s="421"/>
      <c r="DU11" s="421"/>
      <c r="DV11" s="421"/>
      <c r="DW11" s="421"/>
      <c r="DX11" s="421"/>
      <c r="DY11" s="421"/>
      <c r="DZ11" s="421"/>
      <c r="EA11" s="421"/>
      <c r="EB11" s="421"/>
      <c r="EC11" s="421"/>
      <c r="ED11" s="421"/>
      <c r="EE11" s="421"/>
      <c r="EF11" s="421"/>
      <c r="EG11" s="421"/>
      <c r="EH11" s="421"/>
      <c r="EI11" s="422"/>
    </row>
    <row r="12" spans="2:139" ht="27" customHeight="1">
      <c r="B12" s="423" t="s">
        <v>54</v>
      </c>
      <c r="C12" s="424"/>
      <c r="D12" s="424"/>
      <c r="E12" s="424"/>
      <c r="F12" s="424"/>
      <c r="G12" s="424"/>
      <c r="H12" s="424"/>
      <c r="I12" s="424"/>
      <c r="J12" s="326" t="s">
        <v>55</v>
      </c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8"/>
      <c r="V12" s="329" t="s">
        <v>56</v>
      </c>
      <c r="W12" s="327"/>
      <c r="X12" s="327"/>
      <c r="Y12" s="327"/>
      <c r="Z12" s="327"/>
      <c r="AA12" s="327"/>
      <c r="AB12" s="327"/>
      <c r="AC12" s="327"/>
      <c r="AD12" s="327"/>
      <c r="AE12" s="328"/>
      <c r="AF12" s="329" t="s">
        <v>57</v>
      </c>
      <c r="AG12" s="327"/>
      <c r="AH12" s="327"/>
      <c r="AI12" s="327"/>
      <c r="AJ12" s="327"/>
      <c r="AK12" s="327"/>
      <c r="AL12" s="327"/>
      <c r="AM12" s="327"/>
      <c r="AN12" s="327"/>
      <c r="AO12" s="328"/>
      <c r="AP12" s="329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22"/>
      <c r="CA12" s="327"/>
      <c r="CB12" s="327"/>
      <c r="CC12" s="327"/>
      <c r="CD12" s="327"/>
      <c r="CE12" s="327"/>
      <c r="CF12" s="327"/>
      <c r="CG12" s="327"/>
      <c r="CH12" s="327"/>
      <c r="CI12" s="327"/>
      <c r="CJ12" s="22"/>
      <c r="CK12" s="327"/>
      <c r="CL12" s="327"/>
      <c r="CM12" s="327"/>
      <c r="CN12" s="327"/>
      <c r="CO12" s="327"/>
      <c r="CP12" s="327"/>
      <c r="CQ12" s="327"/>
      <c r="CR12" s="327"/>
      <c r="CS12" s="327"/>
      <c r="CT12" s="22"/>
      <c r="CU12" s="327"/>
      <c r="CV12" s="327"/>
      <c r="CW12" s="327"/>
      <c r="CX12" s="327"/>
      <c r="CY12" s="327"/>
      <c r="CZ12" s="327"/>
      <c r="DA12" s="327"/>
      <c r="DB12" s="327"/>
      <c r="DC12" s="327"/>
      <c r="DD12" s="22"/>
      <c r="DE12" s="327"/>
      <c r="DF12" s="327"/>
      <c r="DG12" s="327"/>
      <c r="DH12" s="327"/>
      <c r="DI12" s="327"/>
      <c r="DJ12" s="327"/>
      <c r="DK12" s="327"/>
      <c r="DL12" s="327"/>
      <c r="DM12" s="327"/>
      <c r="DN12" s="22"/>
      <c r="DO12" s="327"/>
      <c r="DP12" s="327"/>
      <c r="DQ12" s="327"/>
      <c r="DR12" s="327"/>
      <c r="DS12" s="327"/>
      <c r="DT12" s="327"/>
      <c r="DU12" s="327"/>
      <c r="DV12" s="327"/>
      <c r="DW12" s="327"/>
      <c r="DX12" s="22"/>
      <c r="DY12" s="327"/>
      <c r="DZ12" s="327"/>
      <c r="EA12" s="327"/>
      <c r="EB12" s="327"/>
      <c r="EC12" s="327"/>
      <c r="ED12" s="327"/>
      <c r="EE12" s="327"/>
      <c r="EF12" s="328"/>
      <c r="EG12" s="329" t="s">
        <v>58</v>
      </c>
      <c r="EH12" s="327"/>
      <c r="EI12" s="330"/>
    </row>
    <row r="13" spans="2:139" ht="57.75" customHeight="1">
      <c r="B13" s="425"/>
      <c r="C13" s="426"/>
      <c r="D13" s="426"/>
      <c r="E13" s="426"/>
      <c r="F13" s="426"/>
      <c r="G13" s="426"/>
      <c r="H13" s="426"/>
      <c r="I13" s="426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66"/>
      <c r="V13" s="67"/>
      <c r="W13" s="24"/>
      <c r="X13" s="24"/>
      <c r="Y13" s="24"/>
      <c r="Z13" s="24"/>
      <c r="AA13" s="24"/>
      <c r="AB13" s="24"/>
      <c r="AC13" s="24"/>
      <c r="AD13" s="24"/>
      <c r="AE13" s="66"/>
      <c r="AF13" s="24"/>
      <c r="AG13" s="24"/>
      <c r="AH13" s="24"/>
      <c r="AI13" s="24"/>
      <c r="AJ13" s="24"/>
      <c r="AK13" s="24"/>
      <c r="AL13" s="24"/>
      <c r="AM13" s="24"/>
      <c r="AN13" s="24"/>
      <c r="AO13" s="66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67"/>
      <c r="EH13" s="24"/>
      <c r="EI13" s="102"/>
    </row>
    <row r="14" ht="9.75" customHeight="1"/>
    <row r="15" spans="2:139" ht="28.5" customHeight="1">
      <c r="B15" s="402" t="s">
        <v>59</v>
      </c>
      <c r="C15" s="403"/>
      <c r="D15" s="408" t="s">
        <v>60</v>
      </c>
      <c r="E15" s="348"/>
      <c r="F15" s="348"/>
      <c r="G15" s="348"/>
      <c r="H15" s="362" t="s">
        <v>61</v>
      </c>
      <c r="I15" s="365" t="s">
        <v>62</v>
      </c>
      <c r="J15" s="331" t="s">
        <v>63</v>
      </c>
      <c r="K15" s="332"/>
      <c r="L15" s="333" t="s">
        <v>64</v>
      </c>
      <c r="M15" s="334"/>
      <c r="N15" s="334"/>
      <c r="O15" s="334"/>
      <c r="P15" s="334"/>
      <c r="Q15" s="334"/>
      <c r="R15" s="334"/>
      <c r="S15" s="334"/>
      <c r="T15" s="334"/>
      <c r="U15" s="335"/>
      <c r="V15" s="336" t="s">
        <v>65</v>
      </c>
      <c r="W15" s="334"/>
      <c r="X15" s="334"/>
      <c r="Y15" s="334"/>
      <c r="Z15" s="334"/>
      <c r="AA15" s="334"/>
      <c r="AB15" s="334"/>
      <c r="AC15" s="334"/>
      <c r="AD15" s="334"/>
      <c r="AE15" s="337"/>
      <c r="AF15" s="333" t="s">
        <v>66</v>
      </c>
      <c r="AG15" s="334"/>
      <c r="AH15" s="334"/>
      <c r="AI15" s="334"/>
      <c r="AJ15" s="334"/>
      <c r="AK15" s="334"/>
      <c r="AL15" s="334"/>
      <c r="AM15" s="334"/>
      <c r="AN15" s="334"/>
      <c r="AO15" s="335"/>
      <c r="AP15" s="336" t="s">
        <v>67</v>
      </c>
      <c r="AQ15" s="334"/>
      <c r="AR15" s="334"/>
      <c r="AS15" s="334"/>
      <c r="AT15" s="334"/>
      <c r="AU15" s="334"/>
      <c r="AV15" s="334"/>
      <c r="AW15" s="334"/>
      <c r="AX15" s="334"/>
      <c r="AY15" s="337"/>
      <c r="AZ15" s="333" t="s">
        <v>68</v>
      </c>
      <c r="BA15" s="334"/>
      <c r="BB15" s="334"/>
      <c r="BC15" s="334"/>
      <c r="BD15" s="334"/>
      <c r="BE15" s="334"/>
      <c r="BF15" s="334"/>
      <c r="BG15" s="334"/>
      <c r="BH15" s="334"/>
      <c r="BI15" s="335"/>
      <c r="BJ15" s="336" t="s">
        <v>69</v>
      </c>
      <c r="BK15" s="334"/>
      <c r="BL15" s="334"/>
      <c r="BM15" s="334"/>
      <c r="BN15" s="334"/>
      <c r="BO15" s="334"/>
      <c r="BP15" s="334"/>
      <c r="BQ15" s="334"/>
      <c r="BR15" s="334"/>
      <c r="BS15" s="337"/>
      <c r="BT15" s="333" t="s">
        <v>70</v>
      </c>
      <c r="BU15" s="334"/>
      <c r="BV15" s="334"/>
      <c r="BW15" s="334"/>
      <c r="BX15" s="334"/>
      <c r="BY15" s="334"/>
      <c r="BZ15" s="334"/>
      <c r="CA15" s="334"/>
      <c r="CB15" s="334"/>
      <c r="CC15" s="335"/>
      <c r="CD15" s="333" t="s">
        <v>71</v>
      </c>
      <c r="CE15" s="334"/>
      <c r="CF15" s="334"/>
      <c r="CG15" s="334"/>
      <c r="CH15" s="334"/>
      <c r="CI15" s="334"/>
      <c r="CJ15" s="334"/>
      <c r="CK15" s="334"/>
      <c r="CL15" s="334"/>
      <c r="CM15" s="335"/>
      <c r="CN15" s="336" t="s">
        <v>72</v>
      </c>
      <c r="CO15" s="334"/>
      <c r="CP15" s="334"/>
      <c r="CQ15" s="334"/>
      <c r="CR15" s="334"/>
      <c r="CS15" s="334"/>
      <c r="CT15" s="334"/>
      <c r="CU15" s="334"/>
      <c r="CV15" s="334"/>
      <c r="CW15" s="337"/>
      <c r="CX15" s="333" t="s">
        <v>73</v>
      </c>
      <c r="CY15" s="334"/>
      <c r="CZ15" s="334"/>
      <c r="DA15" s="334"/>
      <c r="DB15" s="334"/>
      <c r="DC15" s="334"/>
      <c r="DD15" s="334"/>
      <c r="DE15" s="334"/>
      <c r="DF15" s="334"/>
      <c r="DG15" s="335"/>
      <c r="DH15" s="336" t="s">
        <v>74</v>
      </c>
      <c r="DI15" s="334"/>
      <c r="DJ15" s="334"/>
      <c r="DK15" s="334"/>
      <c r="DL15" s="334"/>
      <c r="DM15" s="334"/>
      <c r="DN15" s="334"/>
      <c r="DO15" s="334"/>
      <c r="DP15" s="334"/>
      <c r="DQ15" s="337"/>
      <c r="DR15" s="333" t="s">
        <v>75</v>
      </c>
      <c r="DS15" s="334"/>
      <c r="DT15" s="334"/>
      <c r="DU15" s="334"/>
      <c r="DV15" s="334"/>
      <c r="DW15" s="334"/>
      <c r="DX15" s="334"/>
      <c r="DY15" s="334"/>
      <c r="DZ15" s="334"/>
      <c r="EA15" s="337"/>
      <c r="EB15" s="338" t="s">
        <v>76</v>
      </c>
      <c r="EC15" s="339"/>
      <c r="ED15" s="340"/>
      <c r="EE15" s="347" t="s">
        <v>77</v>
      </c>
      <c r="EF15" s="348"/>
      <c r="EG15" s="103" t="s">
        <v>78</v>
      </c>
      <c r="EH15" s="349" t="s">
        <v>79</v>
      </c>
      <c r="EI15" s="350"/>
    </row>
    <row r="16" spans="2:139" ht="17.25" customHeight="1">
      <c r="B16" s="404"/>
      <c r="C16" s="405"/>
      <c r="D16" s="409"/>
      <c r="E16" s="410"/>
      <c r="F16" s="410"/>
      <c r="G16" s="410"/>
      <c r="H16" s="363"/>
      <c r="I16" s="366"/>
      <c r="J16" s="368" t="s">
        <v>80</v>
      </c>
      <c r="K16" s="370" t="s">
        <v>81</v>
      </c>
      <c r="L16" s="356" t="s">
        <v>82</v>
      </c>
      <c r="M16" s="345" t="s">
        <v>83</v>
      </c>
      <c r="N16" s="351" t="s">
        <v>37</v>
      </c>
      <c r="O16" s="352"/>
      <c r="P16" s="353"/>
      <c r="Q16" s="354" t="s">
        <v>84</v>
      </c>
      <c r="R16" s="354"/>
      <c r="S16" s="354"/>
      <c r="T16" s="358" t="s">
        <v>85</v>
      </c>
      <c r="U16" s="341" t="s">
        <v>86</v>
      </c>
      <c r="V16" s="353" t="s">
        <v>82</v>
      </c>
      <c r="W16" s="358" t="s">
        <v>83</v>
      </c>
      <c r="X16" s="351" t="s">
        <v>37</v>
      </c>
      <c r="Y16" s="352"/>
      <c r="Z16" s="353"/>
      <c r="AA16" s="354" t="s">
        <v>84</v>
      </c>
      <c r="AB16" s="354"/>
      <c r="AC16" s="354"/>
      <c r="AD16" s="358" t="s">
        <v>85</v>
      </c>
      <c r="AE16" s="351" t="s">
        <v>86</v>
      </c>
      <c r="AF16" s="356" t="s">
        <v>82</v>
      </c>
      <c r="AG16" s="345" t="s">
        <v>83</v>
      </c>
      <c r="AH16" s="351" t="s">
        <v>37</v>
      </c>
      <c r="AI16" s="352"/>
      <c r="AJ16" s="353"/>
      <c r="AK16" s="354" t="s">
        <v>84</v>
      </c>
      <c r="AL16" s="354"/>
      <c r="AM16" s="354"/>
      <c r="AN16" s="358" t="s">
        <v>85</v>
      </c>
      <c r="AO16" s="341" t="s">
        <v>86</v>
      </c>
      <c r="AP16" s="343" t="s">
        <v>82</v>
      </c>
      <c r="AQ16" s="345" t="s">
        <v>83</v>
      </c>
      <c r="AR16" s="351" t="s">
        <v>37</v>
      </c>
      <c r="AS16" s="352"/>
      <c r="AT16" s="353"/>
      <c r="AU16" s="354" t="s">
        <v>84</v>
      </c>
      <c r="AV16" s="354"/>
      <c r="AW16" s="354"/>
      <c r="AX16" s="358" t="s">
        <v>85</v>
      </c>
      <c r="AY16" s="351" t="s">
        <v>86</v>
      </c>
      <c r="AZ16" s="356" t="s">
        <v>82</v>
      </c>
      <c r="BA16" s="345" t="s">
        <v>83</v>
      </c>
      <c r="BB16" s="351" t="s">
        <v>37</v>
      </c>
      <c r="BC16" s="352"/>
      <c r="BD16" s="353"/>
      <c r="BE16" s="354" t="s">
        <v>84</v>
      </c>
      <c r="BF16" s="354"/>
      <c r="BG16" s="354"/>
      <c r="BH16" s="358" t="s">
        <v>85</v>
      </c>
      <c r="BI16" s="341" t="s">
        <v>86</v>
      </c>
      <c r="BJ16" s="343" t="s">
        <v>82</v>
      </c>
      <c r="BK16" s="345" t="s">
        <v>83</v>
      </c>
      <c r="BL16" s="351" t="s">
        <v>37</v>
      </c>
      <c r="BM16" s="352"/>
      <c r="BN16" s="353"/>
      <c r="BO16" s="354" t="s">
        <v>84</v>
      </c>
      <c r="BP16" s="354"/>
      <c r="BQ16" s="354"/>
      <c r="BR16" s="358" t="s">
        <v>85</v>
      </c>
      <c r="BS16" s="351" t="s">
        <v>86</v>
      </c>
      <c r="BT16" s="356" t="s">
        <v>82</v>
      </c>
      <c r="BU16" s="345" t="s">
        <v>83</v>
      </c>
      <c r="BV16" s="351" t="s">
        <v>37</v>
      </c>
      <c r="BW16" s="352"/>
      <c r="BX16" s="353"/>
      <c r="BY16" s="354" t="s">
        <v>84</v>
      </c>
      <c r="BZ16" s="354"/>
      <c r="CA16" s="354"/>
      <c r="CB16" s="358" t="s">
        <v>85</v>
      </c>
      <c r="CC16" s="341" t="s">
        <v>86</v>
      </c>
      <c r="CD16" s="356" t="s">
        <v>82</v>
      </c>
      <c r="CE16" s="345" t="s">
        <v>83</v>
      </c>
      <c r="CF16" s="351" t="s">
        <v>37</v>
      </c>
      <c r="CG16" s="352"/>
      <c r="CH16" s="353"/>
      <c r="CI16" s="354" t="s">
        <v>84</v>
      </c>
      <c r="CJ16" s="354"/>
      <c r="CK16" s="354"/>
      <c r="CL16" s="358" t="s">
        <v>85</v>
      </c>
      <c r="CM16" s="341" t="s">
        <v>86</v>
      </c>
      <c r="CN16" s="343" t="s">
        <v>82</v>
      </c>
      <c r="CO16" s="345" t="s">
        <v>83</v>
      </c>
      <c r="CP16" s="351" t="s">
        <v>37</v>
      </c>
      <c r="CQ16" s="352"/>
      <c r="CR16" s="353"/>
      <c r="CS16" s="354" t="s">
        <v>84</v>
      </c>
      <c r="CT16" s="354"/>
      <c r="CU16" s="354"/>
      <c r="CV16" s="358" t="s">
        <v>85</v>
      </c>
      <c r="CW16" s="351" t="s">
        <v>86</v>
      </c>
      <c r="CX16" s="356" t="s">
        <v>82</v>
      </c>
      <c r="CY16" s="345" t="s">
        <v>83</v>
      </c>
      <c r="CZ16" s="351" t="s">
        <v>37</v>
      </c>
      <c r="DA16" s="352"/>
      <c r="DB16" s="353"/>
      <c r="DC16" s="372" t="s">
        <v>84</v>
      </c>
      <c r="DD16" s="373"/>
      <c r="DE16" s="374"/>
      <c r="DF16" s="358" t="s">
        <v>85</v>
      </c>
      <c r="DG16" s="341" t="s">
        <v>86</v>
      </c>
      <c r="DH16" s="343" t="s">
        <v>82</v>
      </c>
      <c r="DI16" s="345" t="s">
        <v>83</v>
      </c>
      <c r="DJ16" s="351" t="s">
        <v>37</v>
      </c>
      <c r="DK16" s="352"/>
      <c r="DL16" s="353"/>
      <c r="DM16" s="354" t="s">
        <v>84</v>
      </c>
      <c r="DN16" s="354"/>
      <c r="DO16" s="354"/>
      <c r="DP16" s="358" t="s">
        <v>85</v>
      </c>
      <c r="DQ16" s="351" t="s">
        <v>86</v>
      </c>
      <c r="DR16" s="356" t="s">
        <v>82</v>
      </c>
      <c r="DS16" s="345" t="s">
        <v>83</v>
      </c>
      <c r="DT16" s="351" t="s">
        <v>37</v>
      </c>
      <c r="DU16" s="352"/>
      <c r="DV16" s="353"/>
      <c r="DW16" s="354" t="s">
        <v>84</v>
      </c>
      <c r="DX16" s="354"/>
      <c r="DY16" s="354"/>
      <c r="DZ16" s="358" t="s">
        <v>85</v>
      </c>
      <c r="EA16" s="351" t="s">
        <v>86</v>
      </c>
      <c r="EB16" s="394" t="s">
        <v>87</v>
      </c>
      <c r="EC16" s="396" t="s">
        <v>88</v>
      </c>
      <c r="ED16" s="396" t="s">
        <v>89</v>
      </c>
      <c r="EE16" s="398" t="s">
        <v>90</v>
      </c>
      <c r="EF16" s="400" t="s">
        <v>91</v>
      </c>
      <c r="EG16" s="104" t="s">
        <v>92</v>
      </c>
      <c r="EH16" s="105" t="s">
        <v>93</v>
      </c>
      <c r="EI16" s="106" t="s">
        <v>94</v>
      </c>
    </row>
    <row r="17" spans="2:154" ht="22.5">
      <c r="B17" s="406"/>
      <c r="C17" s="407"/>
      <c r="D17" s="411"/>
      <c r="E17" s="412"/>
      <c r="F17" s="412"/>
      <c r="G17" s="412"/>
      <c r="H17" s="364"/>
      <c r="I17" s="367"/>
      <c r="J17" s="369"/>
      <c r="K17" s="371"/>
      <c r="L17" s="357"/>
      <c r="M17" s="346"/>
      <c r="N17" s="25" t="s">
        <v>87</v>
      </c>
      <c r="O17" s="25" t="s">
        <v>88</v>
      </c>
      <c r="P17" s="25" t="s">
        <v>95</v>
      </c>
      <c r="Q17" s="69" t="s">
        <v>83</v>
      </c>
      <c r="R17" s="69" t="s">
        <v>96</v>
      </c>
      <c r="S17" s="69" t="s">
        <v>97</v>
      </c>
      <c r="T17" s="359"/>
      <c r="U17" s="342"/>
      <c r="V17" s="393"/>
      <c r="W17" s="359"/>
      <c r="X17" s="25" t="s">
        <v>87</v>
      </c>
      <c r="Y17" s="25" t="s">
        <v>88</v>
      </c>
      <c r="Z17" s="25" t="s">
        <v>95</v>
      </c>
      <c r="AA17" s="25" t="s">
        <v>83</v>
      </c>
      <c r="AB17" s="25" t="s">
        <v>96</v>
      </c>
      <c r="AC17" s="25" t="s">
        <v>97</v>
      </c>
      <c r="AD17" s="359"/>
      <c r="AE17" s="355"/>
      <c r="AF17" s="357"/>
      <c r="AG17" s="346"/>
      <c r="AH17" s="25" t="s">
        <v>87</v>
      </c>
      <c r="AI17" s="25" t="s">
        <v>88</v>
      </c>
      <c r="AJ17" s="25" t="s">
        <v>95</v>
      </c>
      <c r="AK17" s="69" t="s">
        <v>83</v>
      </c>
      <c r="AL17" s="69" t="s">
        <v>96</v>
      </c>
      <c r="AM17" s="69" t="s">
        <v>97</v>
      </c>
      <c r="AN17" s="359"/>
      <c r="AO17" s="342"/>
      <c r="AP17" s="344"/>
      <c r="AQ17" s="346"/>
      <c r="AR17" s="25" t="s">
        <v>87</v>
      </c>
      <c r="AS17" s="25" t="s">
        <v>88</v>
      </c>
      <c r="AT17" s="25" t="s">
        <v>95</v>
      </c>
      <c r="AU17" s="69" t="s">
        <v>83</v>
      </c>
      <c r="AV17" s="69" t="s">
        <v>96</v>
      </c>
      <c r="AW17" s="69" t="s">
        <v>97</v>
      </c>
      <c r="AX17" s="359"/>
      <c r="AY17" s="355"/>
      <c r="AZ17" s="357"/>
      <c r="BA17" s="346"/>
      <c r="BB17" s="25" t="s">
        <v>87</v>
      </c>
      <c r="BC17" s="25" t="s">
        <v>88</v>
      </c>
      <c r="BD17" s="25" t="s">
        <v>95</v>
      </c>
      <c r="BE17" s="69" t="s">
        <v>83</v>
      </c>
      <c r="BF17" s="69" t="s">
        <v>96</v>
      </c>
      <c r="BG17" s="69" t="s">
        <v>97</v>
      </c>
      <c r="BH17" s="359"/>
      <c r="BI17" s="342"/>
      <c r="BJ17" s="344"/>
      <c r="BK17" s="346"/>
      <c r="BL17" s="25" t="s">
        <v>87</v>
      </c>
      <c r="BM17" s="25" t="s">
        <v>88</v>
      </c>
      <c r="BN17" s="25" t="s">
        <v>95</v>
      </c>
      <c r="BO17" s="69" t="s">
        <v>83</v>
      </c>
      <c r="BP17" s="69" t="s">
        <v>96</v>
      </c>
      <c r="BQ17" s="69" t="s">
        <v>97</v>
      </c>
      <c r="BR17" s="359"/>
      <c r="BS17" s="355"/>
      <c r="BT17" s="357"/>
      <c r="BU17" s="346"/>
      <c r="BV17" s="25" t="s">
        <v>87</v>
      </c>
      <c r="BW17" s="25" t="s">
        <v>88</v>
      </c>
      <c r="BX17" s="25" t="s">
        <v>95</v>
      </c>
      <c r="BY17" s="69" t="s">
        <v>83</v>
      </c>
      <c r="BZ17" s="69" t="s">
        <v>96</v>
      </c>
      <c r="CA17" s="69" t="s">
        <v>97</v>
      </c>
      <c r="CB17" s="359"/>
      <c r="CC17" s="342"/>
      <c r="CD17" s="357"/>
      <c r="CE17" s="346"/>
      <c r="CF17" s="25" t="s">
        <v>87</v>
      </c>
      <c r="CG17" s="25" t="s">
        <v>88</v>
      </c>
      <c r="CH17" s="25" t="s">
        <v>95</v>
      </c>
      <c r="CI17" s="69" t="s">
        <v>83</v>
      </c>
      <c r="CJ17" s="69" t="s">
        <v>96</v>
      </c>
      <c r="CK17" s="69" t="s">
        <v>97</v>
      </c>
      <c r="CL17" s="359"/>
      <c r="CM17" s="342"/>
      <c r="CN17" s="344"/>
      <c r="CO17" s="346"/>
      <c r="CP17" s="25" t="s">
        <v>87</v>
      </c>
      <c r="CQ17" s="25" t="s">
        <v>88</v>
      </c>
      <c r="CR17" s="25" t="s">
        <v>95</v>
      </c>
      <c r="CS17" s="69" t="s">
        <v>83</v>
      </c>
      <c r="CT17" s="69" t="s">
        <v>96</v>
      </c>
      <c r="CU17" s="69" t="s">
        <v>97</v>
      </c>
      <c r="CV17" s="359"/>
      <c r="CW17" s="355"/>
      <c r="CX17" s="357"/>
      <c r="CY17" s="346"/>
      <c r="CZ17" s="25" t="s">
        <v>87</v>
      </c>
      <c r="DA17" s="25" t="s">
        <v>88</v>
      </c>
      <c r="DB17" s="25" t="s">
        <v>95</v>
      </c>
      <c r="DC17" s="69" t="s">
        <v>83</v>
      </c>
      <c r="DD17" s="69" t="s">
        <v>96</v>
      </c>
      <c r="DE17" s="69" t="s">
        <v>97</v>
      </c>
      <c r="DF17" s="359"/>
      <c r="DG17" s="342"/>
      <c r="DH17" s="344"/>
      <c r="DI17" s="346"/>
      <c r="DJ17" s="25" t="s">
        <v>87</v>
      </c>
      <c r="DK17" s="25" t="s">
        <v>88</v>
      </c>
      <c r="DL17" s="25" t="s">
        <v>95</v>
      </c>
      <c r="DM17" s="69" t="s">
        <v>83</v>
      </c>
      <c r="DN17" s="69" t="s">
        <v>96</v>
      </c>
      <c r="DO17" s="69" t="s">
        <v>97</v>
      </c>
      <c r="DP17" s="359"/>
      <c r="DQ17" s="355"/>
      <c r="DR17" s="357"/>
      <c r="DS17" s="346"/>
      <c r="DT17" s="25" t="s">
        <v>87</v>
      </c>
      <c r="DU17" s="25" t="s">
        <v>88</v>
      </c>
      <c r="DV17" s="25" t="s">
        <v>95</v>
      </c>
      <c r="DW17" s="69" t="s">
        <v>83</v>
      </c>
      <c r="DX17" s="69" t="s">
        <v>96</v>
      </c>
      <c r="DY17" s="69" t="s">
        <v>97</v>
      </c>
      <c r="DZ17" s="359"/>
      <c r="EA17" s="355"/>
      <c r="EB17" s="395"/>
      <c r="EC17" s="397"/>
      <c r="ED17" s="397"/>
      <c r="EE17" s="399"/>
      <c r="EF17" s="401"/>
      <c r="EG17" s="107" t="s">
        <v>98</v>
      </c>
      <c r="EH17" s="108" t="s">
        <v>99</v>
      </c>
      <c r="EI17" s="109" t="s">
        <v>99</v>
      </c>
      <c r="EJ17" s="110" t="s">
        <v>100</v>
      </c>
      <c r="EK17" s="110" t="s">
        <v>90</v>
      </c>
      <c r="EL17" s="110" t="s">
        <v>101</v>
      </c>
      <c r="EM17" s="110" t="s">
        <v>102</v>
      </c>
      <c r="EN17" s="110" t="s">
        <v>103</v>
      </c>
      <c r="EO17" s="110" t="s">
        <v>104</v>
      </c>
      <c r="EP17" s="110" t="s">
        <v>105</v>
      </c>
      <c r="EQ17" s="110" t="s">
        <v>106</v>
      </c>
      <c r="ER17" s="110" t="s">
        <v>107</v>
      </c>
      <c r="ES17" s="110" t="s">
        <v>108</v>
      </c>
      <c r="ET17" s="110" t="s">
        <v>109</v>
      </c>
      <c r="EU17" s="110" t="s">
        <v>110</v>
      </c>
      <c r="EV17" s="110" t="s">
        <v>111</v>
      </c>
      <c r="EW17" s="110" t="s">
        <v>112</v>
      </c>
      <c r="EX17" s="110" t="s">
        <v>113</v>
      </c>
    </row>
    <row r="18" spans="2:154" ht="49.5" customHeight="1" thickBot="1">
      <c r="B18" s="386">
        <v>1</v>
      </c>
      <c r="C18" s="387" t="s">
        <v>114</v>
      </c>
      <c r="D18" s="6">
        <v>1</v>
      </c>
      <c r="E18" s="360" t="s">
        <v>115</v>
      </c>
      <c r="F18" s="360"/>
      <c r="G18" s="360"/>
      <c r="H18" s="7" t="s">
        <v>116</v>
      </c>
      <c r="I18" s="32" t="s">
        <v>117</v>
      </c>
      <c r="J18" s="33" t="s">
        <v>101</v>
      </c>
      <c r="K18" s="34" t="s">
        <v>109</v>
      </c>
      <c r="L18" s="35" t="s">
        <v>118</v>
      </c>
      <c r="M18" s="36"/>
      <c r="N18" s="178"/>
      <c r="O18" s="178"/>
      <c r="P18" s="178"/>
      <c r="Q18" s="36"/>
      <c r="R18" s="36"/>
      <c r="S18" s="36"/>
      <c r="T18" s="72" t="s">
        <v>216</v>
      </c>
      <c r="U18" s="73"/>
      <c r="V18" s="35" t="s">
        <v>118</v>
      </c>
      <c r="W18" s="36"/>
      <c r="X18" s="178"/>
      <c r="Y18" s="178"/>
      <c r="Z18" s="178"/>
      <c r="AA18" s="36"/>
      <c r="AB18" s="36"/>
      <c r="AC18" s="36"/>
      <c r="AD18" s="72" t="s">
        <v>216</v>
      </c>
      <c r="AE18" s="73"/>
      <c r="AF18" s="35" t="s">
        <v>118</v>
      </c>
      <c r="AG18" s="36"/>
      <c r="AH18" s="178"/>
      <c r="AI18" s="178"/>
      <c r="AJ18" s="178"/>
      <c r="AK18" s="36"/>
      <c r="AL18" s="36"/>
      <c r="AM18" s="36"/>
      <c r="AN18" s="72" t="s">
        <v>216</v>
      </c>
      <c r="AO18" s="73"/>
      <c r="AP18" s="35" t="s">
        <v>118</v>
      </c>
      <c r="AQ18" s="36"/>
      <c r="AR18" s="178"/>
      <c r="AS18" s="178"/>
      <c r="AT18" s="178"/>
      <c r="AU18" s="36"/>
      <c r="AV18" s="36"/>
      <c r="AW18" s="36"/>
      <c r="AX18" s="72" t="s">
        <v>216</v>
      </c>
      <c r="AY18" s="73"/>
      <c r="AZ18" s="35" t="s">
        <v>118</v>
      </c>
      <c r="BA18" s="36"/>
      <c r="BB18" s="178"/>
      <c r="BC18" s="178"/>
      <c r="BD18" s="178"/>
      <c r="BE18" s="36" t="s">
        <v>118</v>
      </c>
      <c r="BF18" s="36" t="s">
        <v>118</v>
      </c>
      <c r="BG18" s="36"/>
      <c r="BH18" s="72" t="s">
        <v>216</v>
      </c>
      <c r="BI18" s="73"/>
      <c r="BJ18" s="35" t="s">
        <v>118</v>
      </c>
      <c r="BK18" s="36" t="s">
        <v>122</v>
      </c>
      <c r="BL18" s="178"/>
      <c r="BM18" s="178"/>
      <c r="BN18" s="178"/>
      <c r="BO18" s="36" t="s">
        <v>118</v>
      </c>
      <c r="BP18" s="36" t="s">
        <v>118</v>
      </c>
      <c r="BQ18" s="36"/>
      <c r="BR18" s="72" t="s">
        <v>217</v>
      </c>
      <c r="BS18" s="73"/>
      <c r="BT18" s="35" t="s">
        <v>118</v>
      </c>
      <c r="BU18" s="36"/>
      <c r="BV18" s="178"/>
      <c r="BW18" s="178"/>
      <c r="BX18" s="178"/>
      <c r="BY18" s="36" t="s">
        <v>118</v>
      </c>
      <c r="BZ18" s="36" t="s">
        <v>118</v>
      </c>
      <c r="CA18" s="36"/>
      <c r="CB18" s="72"/>
      <c r="CC18" s="73"/>
      <c r="CD18" s="35" t="s">
        <v>118</v>
      </c>
      <c r="CE18" s="36"/>
      <c r="CF18" s="178"/>
      <c r="CG18" s="178"/>
      <c r="CH18" s="178"/>
      <c r="CI18" s="36" t="s">
        <v>118</v>
      </c>
      <c r="CJ18" s="36" t="s">
        <v>118</v>
      </c>
      <c r="CK18" s="36"/>
      <c r="CL18" s="72"/>
      <c r="CM18" s="73"/>
      <c r="CN18" s="35" t="s">
        <v>118</v>
      </c>
      <c r="CO18" s="36"/>
      <c r="CP18" s="178"/>
      <c r="CQ18" s="178"/>
      <c r="CR18" s="178"/>
      <c r="CS18" s="36" t="s">
        <v>118</v>
      </c>
      <c r="CT18" s="36" t="s">
        <v>118</v>
      </c>
      <c r="CU18" s="36"/>
      <c r="CV18" s="72"/>
      <c r="CW18" s="73"/>
      <c r="CX18" s="35"/>
      <c r="CY18" s="36"/>
      <c r="CZ18" s="178"/>
      <c r="DA18" s="178"/>
      <c r="DB18" s="178"/>
      <c r="DC18" s="36"/>
      <c r="DD18" s="36"/>
      <c r="DE18" s="36"/>
      <c r="DF18" s="72"/>
      <c r="DG18" s="73"/>
      <c r="DH18" s="35"/>
      <c r="DI18" s="36"/>
      <c r="DJ18" s="178"/>
      <c r="DK18" s="178"/>
      <c r="DL18" s="178"/>
      <c r="DM18" s="36"/>
      <c r="DN18" s="36"/>
      <c r="DO18" s="36"/>
      <c r="DP18" s="72"/>
      <c r="DQ18" s="73"/>
      <c r="DR18" s="35"/>
      <c r="DS18" s="36"/>
      <c r="DT18" s="178"/>
      <c r="DU18" s="178"/>
      <c r="DV18" s="178"/>
      <c r="DW18" s="36"/>
      <c r="DX18" s="36"/>
      <c r="DY18" s="36"/>
      <c r="DZ18" s="72"/>
      <c r="EA18" s="73"/>
      <c r="EB18" s="215">
        <f aca="true" t="shared" si="0" ref="EB18:EC20">N18+X18+AH18+AR18+BB18+BL18+BV18+CF18+CP18+CZ18+DJ18+DT18</f>
        <v>0</v>
      </c>
      <c r="EC18" s="182">
        <f t="shared" si="0"/>
        <v>0</v>
      </c>
      <c r="ED18" s="183">
        <f>EB18-EC18</f>
        <v>0</v>
      </c>
      <c r="EE18" s="36"/>
      <c r="EF18" s="93"/>
      <c r="EG18" s="113"/>
      <c r="EH18" s="114"/>
      <c r="EI18" s="73"/>
      <c r="EJ18" s="110">
        <f>EF18</f>
        <v>0</v>
      </c>
      <c r="EK18" s="110">
        <f>EE18</f>
        <v>0</v>
      </c>
      <c r="EL18" s="110">
        <f>N18</f>
        <v>0</v>
      </c>
      <c r="EM18" s="110">
        <f>X18</f>
        <v>0</v>
      </c>
      <c r="EN18" s="110">
        <f>AH18</f>
        <v>0</v>
      </c>
      <c r="EO18" s="110">
        <f>AR18</f>
        <v>0</v>
      </c>
      <c r="EP18" s="110">
        <f>BB18</f>
        <v>0</v>
      </c>
      <c r="EQ18" s="110">
        <f>BL18</f>
        <v>0</v>
      </c>
      <c r="ER18" s="110">
        <f>BV18</f>
        <v>0</v>
      </c>
      <c r="ES18" s="110">
        <f>CF18</f>
        <v>0</v>
      </c>
      <c r="ET18" s="110">
        <f>CP18</f>
        <v>0</v>
      </c>
      <c r="EU18" s="110">
        <f>CZ18</f>
        <v>0</v>
      </c>
      <c r="EV18" s="110">
        <f>DJ18</f>
        <v>0</v>
      </c>
      <c r="EW18" s="110">
        <f>DT18</f>
        <v>0</v>
      </c>
      <c r="EX18" s="110">
        <f>SUM(EL18:EW18)</f>
        <v>0</v>
      </c>
    </row>
    <row r="19" spans="2:154" ht="64.5" customHeight="1" thickBot="1">
      <c r="B19" s="386"/>
      <c r="C19" s="388"/>
      <c r="D19" s="6">
        <v>2</v>
      </c>
      <c r="E19" s="361" t="s">
        <v>119</v>
      </c>
      <c r="F19" s="361"/>
      <c r="G19" s="361"/>
      <c r="H19" s="7" t="s">
        <v>120</v>
      </c>
      <c r="I19" s="32" t="s">
        <v>121</v>
      </c>
      <c r="J19" s="33" t="s">
        <v>103</v>
      </c>
      <c r="K19" s="34" t="s">
        <v>111</v>
      </c>
      <c r="L19" s="35"/>
      <c r="M19" s="36"/>
      <c r="N19" s="178"/>
      <c r="O19" s="178"/>
      <c r="P19" s="178"/>
      <c r="Q19" s="36"/>
      <c r="R19" s="36"/>
      <c r="S19" s="36"/>
      <c r="T19" s="72"/>
      <c r="U19" s="73"/>
      <c r="V19" s="35"/>
      <c r="W19" s="36"/>
      <c r="X19" s="178"/>
      <c r="Y19" s="178"/>
      <c r="Z19" s="178"/>
      <c r="AA19" s="36"/>
      <c r="AB19" s="36"/>
      <c r="AC19" s="36"/>
      <c r="AD19" s="72"/>
      <c r="AE19" s="73"/>
      <c r="AF19" s="35" t="s">
        <v>122</v>
      </c>
      <c r="AG19" s="36"/>
      <c r="AH19" s="178">
        <v>8000</v>
      </c>
      <c r="AI19" s="178"/>
      <c r="AJ19" s="178"/>
      <c r="AK19" s="36"/>
      <c r="AL19" s="36"/>
      <c r="AM19" s="36"/>
      <c r="AN19" s="72"/>
      <c r="AO19" s="73"/>
      <c r="AP19" s="35" t="s">
        <v>118</v>
      </c>
      <c r="AQ19" s="36"/>
      <c r="AR19" s="178">
        <v>3000</v>
      </c>
      <c r="AS19" s="178"/>
      <c r="AT19" s="178"/>
      <c r="AU19" s="36" t="s">
        <v>118</v>
      </c>
      <c r="AV19" s="36" t="s">
        <v>118</v>
      </c>
      <c r="AW19" s="36"/>
      <c r="AX19" s="72"/>
      <c r="AY19" s="73"/>
      <c r="AZ19" s="35" t="s">
        <v>118</v>
      </c>
      <c r="BA19" s="36"/>
      <c r="BB19" s="178"/>
      <c r="BC19" s="178"/>
      <c r="BD19" s="178"/>
      <c r="BE19" s="36" t="s">
        <v>118</v>
      </c>
      <c r="BF19" s="36" t="s">
        <v>118</v>
      </c>
      <c r="BG19" s="36"/>
      <c r="BH19" s="72"/>
      <c r="BI19" s="73"/>
      <c r="BJ19" s="35" t="s">
        <v>118</v>
      </c>
      <c r="BK19" s="36"/>
      <c r="BL19" s="178">
        <v>3000</v>
      </c>
      <c r="BM19" s="178"/>
      <c r="BN19" s="178"/>
      <c r="BO19" s="36" t="s">
        <v>118</v>
      </c>
      <c r="BP19" s="36" t="s">
        <v>118</v>
      </c>
      <c r="BQ19" s="36"/>
      <c r="BR19" s="246" t="s">
        <v>218</v>
      </c>
      <c r="BS19" s="73"/>
      <c r="BT19" s="35" t="s">
        <v>118</v>
      </c>
      <c r="BU19" s="36"/>
      <c r="BV19" s="178"/>
      <c r="BW19" s="178"/>
      <c r="BX19" s="178"/>
      <c r="BY19" s="36" t="s">
        <v>118</v>
      </c>
      <c r="BZ19" s="36" t="s">
        <v>118</v>
      </c>
      <c r="CA19" s="36"/>
      <c r="CB19" s="246" t="s">
        <v>218</v>
      </c>
      <c r="CC19" s="73"/>
      <c r="CD19" s="35" t="s">
        <v>118</v>
      </c>
      <c r="CE19" s="36"/>
      <c r="CF19" s="178">
        <v>8000</v>
      </c>
      <c r="CG19" s="178"/>
      <c r="CH19" s="178"/>
      <c r="CI19" s="36" t="s">
        <v>118</v>
      </c>
      <c r="CJ19" s="36" t="s">
        <v>118</v>
      </c>
      <c r="CK19" s="36"/>
      <c r="CL19" s="246" t="s">
        <v>218</v>
      </c>
      <c r="CM19" s="73"/>
      <c r="CN19" s="35" t="s">
        <v>118</v>
      </c>
      <c r="CO19" s="36"/>
      <c r="CP19" s="178"/>
      <c r="CQ19" s="178"/>
      <c r="CR19" s="178"/>
      <c r="CS19" s="36" t="s">
        <v>118</v>
      </c>
      <c r="CT19" s="36" t="s">
        <v>118</v>
      </c>
      <c r="CU19" s="36"/>
      <c r="CV19" s="246" t="s">
        <v>218</v>
      </c>
      <c r="CW19" s="73"/>
      <c r="CX19" s="35" t="s">
        <v>118</v>
      </c>
      <c r="CY19" s="36"/>
      <c r="CZ19" s="178"/>
      <c r="DA19" s="178"/>
      <c r="DB19" s="178"/>
      <c r="DC19" s="36" t="s">
        <v>118</v>
      </c>
      <c r="DD19" s="36" t="s">
        <v>118</v>
      </c>
      <c r="DE19" s="36"/>
      <c r="DF19" s="72"/>
      <c r="DG19" s="73"/>
      <c r="DH19" s="35" t="s">
        <v>118</v>
      </c>
      <c r="DI19" s="36"/>
      <c r="DJ19" s="178"/>
      <c r="DK19" s="178"/>
      <c r="DL19" s="178"/>
      <c r="DM19" s="36" t="s">
        <v>118</v>
      </c>
      <c r="DN19" s="36" t="s">
        <v>118</v>
      </c>
      <c r="DO19" s="36"/>
      <c r="DP19" s="72"/>
      <c r="DQ19" s="73"/>
      <c r="DR19" s="35"/>
      <c r="DS19" s="36"/>
      <c r="DT19" s="178"/>
      <c r="DU19" s="178"/>
      <c r="DV19" s="178"/>
      <c r="DW19" s="36"/>
      <c r="DX19" s="36"/>
      <c r="DY19" s="36"/>
      <c r="DZ19" s="72"/>
      <c r="EA19" s="73"/>
      <c r="EB19" s="215">
        <f t="shared" si="0"/>
        <v>22000</v>
      </c>
      <c r="EC19" s="182">
        <f t="shared" si="0"/>
        <v>0</v>
      </c>
      <c r="ED19" s="183">
        <f>EB19-EC19</f>
        <v>22000</v>
      </c>
      <c r="EE19" s="185">
        <v>3341</v>
      </c>
      <c r="EF19" s="93" t="s">
        <v>123</v>
      </c>
      <c r="EG19" s="113"/>
      <c r="EH19" s="114"/>
      <c r="EI19" s="73"/>
      <c r="EJ19" s="110" t="str">
        <f aca="true" t="shared" si="1" ref="EJ19:EJ26">EF19</f>
        <v>Capacitación</v>
      </c>
      <c r="EK19" s="110">
        <f aca="true" t="shared" si="2" ref="EK19:EK26">EE19</f>
        <v>3341</v>
      </c>
      <c r="EL19" s="110">
        <f aca="true" t="shared" si="3" ref="EL19:EL26">N19</f>
        <v>0</v>
      </c>
      <c r="EM19" s="110">
        <f aca="true" t="shared" si="4" ref="EM19:EM26">X19</f>
        <v>0</v>
      </c>
      <c r="EN19" s="110">
        <f aca="true" t="shared" si="5" ref="EN19:EN26">AH19</f>
        <v>8000</v>
      </c>
      <c r="EO19" s="110">
        <f aca="true" t="shared" si="6" ref="EO19:EO26">AR19</f>
        <v>3000</v>
      </c>
      <c r="EP19" s="110">
        <f aca="true" t="shared" si="7" ref="EP19:EP26">BB19</f>
        <v>0</v>
      </c>
      <c r="EQ19" s="110">
        <f aca="true" t="shared" si="8" ref="EQ19:EQ26">BL19</f>
        <v>3000</v>
      </c>
      <c r="ER19" s="110">
        <f aca="true" t="shared" si="9" ref="ER19:ER26">BV19</f>
        <v>0</v>
      </c>
      <c r="ES19" s="110">
        <f aca="true" t="shared" si="10" ref="ES19:ES26">CF19</f>
        <v>8000</v>
      </c>
      <c r="ET19" s="110">
        <f aca="true" t="shared" si="11" ref="ET19:ET26">CP19</f>
        <v>0</v>
      </c>
      <c r="EU19" s="110">
        <f aca="true" t="shared" si="12" ref="EU19:EU26">CZ19</f>
        <v>0</v>
      </c>
      <c r="EV19" s="110">
        <f aca="true" t="shared" si="13" ref="EV19:EV26">DJ19</f>
        <v>0</v>
      </c>
      <c r="EW19" s="110">
        <f aca="true" t="shared" si="14" ref="EW19:EW26">DT19</f>
        <v>0</v>
      </c>
      <c r="EX19" s="110">
        <f aca="true" t="shared" si="15" ref="EX19:EX26">SUM(EL19:EW19)</f>
        <v>22000</v>
      </c>
    </row>
    <row r="20" spans="2:154" ht="32.25" customHeight="1" thickBot="1">
      <c r="B20" s="386"/>
      <c r="C20" s="389"/>
      <c r="D20" s="6">
        <v>3</v>
      </c>
      <c r="E20" s="361" t="s">
        <v>124</v>
      </c>
      <c r="F20" s="361"/>
      <c r="G20" s="361"/>
      <c r="H20" s="7" t="s">
        <v>116</v>
      </c>
      <c r="I20" s="32" t="s">
        <v>121</v>
      </c>
      <c r="J20" s="33" t="s">
        <v>103</v>
      </c>
      <c r="K20" s="34" t="s">
        <v>111</v>
      </c>
      <c r="L20" s="35"/>
      <c r="M20" s="36"/>
      <c r="N20" s="178"/>
      <c r="O20" s="178"/>
      <c r="P20" s="178"/>
      <c r="Q20" s="36"/>
      <c r="R20" s="36"/>
      <c r="S20" s="36"/>
      <c r="T20" s="72"/>
      <c r="U20" s="73"/>
      <c r="V20" s="35"/>
      <c r="W20" s="36"/>
      <c r="X20" s="178"/>
      <c r="Y20" s="178"/>
      <c r="Z20" s="178"/>
      <c r="AA20" s="36"/>
      <c r="AB20" s="36"/>
      <c r="AC20" s="36"/>
      <c r="AD20" s="72"/>
      <c r="AE20" s="73"/>
      <c r="AF20" s="35" t="s">
        <v>122</v>
      </c>
      <c r="AG20" s="36"/>
      <c r="AH20" s="178"/>
      <c r="AI20" s="178"/>
      <c r="AJ20" s="178"/>
      <c r="AK20" s="36"/>
      <c r="AL20" s="36"/>
      <c r="AM20" s="36"/>
      <c r="AN20" s="72"/>
      <c r="AO20" s="73"/>
      <c r="AP20" s="35" t="s">
        <v>118</v>
      </c>
      <c r="AQ20" s="36"/>
      <c r="AR20" s="178">
        <v>500</v>
      </c>
      <c r="AS20" s="178"/>
      <c r="AT20" s="178"/>
      <c r="AU20" s="36" t="s">
        <v>118</v>
      </c>
      <c r="AV20" s="36" t="s">
        <v>118</v>
      </c>
      <c r="AW20" s="36"/>
      <c r="AX20" s="72"/>
      <c r="AY20" s="73"/>
      <c r="AZ20" s="35" t="s">
        <v>118</v>
      </c>
      <c r="BA20" s="36"/>
      <c r="BB20" s="178"/>
      <c r="BC20" s="178"/>
      <c r="BD20" s="178"/>
      <c r="BE20" s="36" t="s">
        <v>118</v>
      </c>
      <c r="BF20" s="36" t="s">
        <v>118</v>
      </c>
      <c r="BG20" s="36"/>
      <c r="BH20" s="72"/>
      <c r="BI20" s="73"/>
      <c r="BJ20" s="35" t="s">
        <v>118</v>
      </c>
      <c r="BK20" s="36"/>
      <c r="BL20" s="178"/>
      <c r="BM20" s="178"/>
      <c r="BN20" s="178"/>
      <c r="BO20" s="36" t="s">
        <v>118</v>
      </c>
      <c r="BP20" s="36" t="s">
        <v>118</v>
      </c>
      <c r="BQ20" s="36"/>
      <c r="BR20" s="72" t="s">
        <v>219</v>
      </c>
      <c r="BS20" s="73"/>
      <c r="BT20" s="35" t="s">
        <v>118</v>
      </c>
      <c r="BU20" s="36"/>
      <c r="BV20" s="178"/>
      <c r="BW20" s="178"/>
      <c r="BX20" s="178"/>
      <c r="BY20" s="36" t="s">
        <v>118</v>
      </c>
      <c r="BZ20" s="36" t="s">
        <v>118</v>
      </c>
      <c r="CA20" s="36"/>
      <c r="CB20" s="72" t="s">
        <v>219</v>
      </c>
      <c r="CC20" s="73"/>
      <c r="CD20" s="35" t="s">
        <v>118</v>
      </c>
      <c r="CE20" s="36"/>
      <c r="CF20" s="178">
        <v>500</v>
      </c>
      <c r="CG20" s="178"/>
      <c r="CH20" s="178"/>
      <c r="CI20" s="36" t="s">
        <v>118</v>
      </c>
      <c r="CJ20" s="36" t="s">
        <v>118</v>
      </c>
      <c r="CK20" s="36"/>
      <c r="CL20" s="72" t="s">
        <v>219</v>
      </c>
      <c r="CM20" s="73"/>
      <c r="CN20" s="35" t="s">
        <v>118</v>
      </c>
      <c r="CO20" s="36"/>
      <c r="CP20" s="178"/>
      <c r="CQ20" s="178"/>
      <c r="CR20" s="178"/>
      <c r="CS20" s="36" t="s">
        <v>118</v>
      </c>
      <c r="CT20" s="36" t="s">
        <v>118</v>
      </c>
      <c r="CU20" s="36"/>
      <c r="CV20" s="72" t="s">
        <v>219</v>
      </c>
      <c r="CW20" s="73"/>
      <c r="CX20" s="35" t="s">
        <v>118</v>
      </c>
      <c r="CY20" s="36"/>
      <c r="CZ20" s="178"/>
      <c r="DA20" s="178"/>
      <c r="DB20" s="178"/>
      <c r="DC20" s="36" t="s">
        <v>118</v>
      </c>
      <c r="DD20" s="36" t="s">
        <v>118</v>
      </c>
      <c r="DE20" s="36"/>
      <c r="DF20" s="72"/>
      <c r="DG20" s="73"/>
      <c r="DH20" s="35" t="s">
        <v>122</v>
      </c>
      <c r="DI20" s="36"/>
      <c r="DJ20" s="178"/>
      <c r="DK20" s="178"/>
      <c r="DL20" s="178"/>
      <c r="DM20" s="36" t="s">
        <v>122</v>
      </c>
      <c r="DN20" s="36" t="s">
        <v>122</v>
      </c>
      <c r="DO20" s="36"/>
      <c r="DP20" s="72"/>
      <c r="DQ20" s="73"/>
      <c r="DR20" s="35"/>
      <c r="DS20" s="36"/>
      <c r="DT20" s="178"/>
      <c r="DU20" s="178"/>
      <c r="DV20" s="178"/>
      <c r="DW20" s="36"/>
      <c r="DX20" s="36"/>
      <c r="DY20" s="36"/>
      <c r="DZ20" s="72"/>
      <c r="EA20" s="73"/>
      <c r="EB20" s="215">
        <f t="shared" si="0"/>
        <v>1000</v>
      </c>
      <c r="EC20" s="182">
        <f t="shared" si="0"/>
        <v>0</v>
      </c>
      <c r="ED20" s="183">
        <f>EB20-EC20</f>
        <v>1000</v>
      </c>
      <c r="EE20" s="185">
        <v>2111</v>
      </c>
      <c r="EF20" s="93" t="s">
        <v>125</v>
      </c>
      <c r="EG20" s="113"/>
      <c r="EH20" s="114"/>
      <c r="EI20" s="73"/>
      <c r="EJ20" s="110" t="str">
        <f t="shared" si="1"/>
        <v>Papeleria</v>
      </c>
      <c r="EK20" s="110">
        <f t="shared" si="2"/>
        <v>2111</v>
      </c>
      <c r="EL20" s="110">
        <f t="shared" si="3"/>
        <v>0</v>
      </c>
      <c r="EM20" s="110">
        <f t="shared" si="4"/>
        <v>0</v>
      </c>
      <c r="EN20" s="110">
        <f t="shared" si="5"/>
        <v>0</v>
      </c>
      <c r="EO20" s="110">
        <f t="shared" si="6"/>
        <v>500</v>
      </c>
      <c r="EP20" s="110">
        <f t="shared" si="7"/>
        <v>0</v>
      </c>
      <c r="EQ20" s="110">
        <f t="shared" si="8"/>
        <v>0</v>
      </c>
      <c r="ER20" s="110">
        <f t="shared" si="9"/>
        <v>0</v>
      </c>
      <c r="ES20" s="110">
        <f t="shared" si="10"/>
        <v>500</v>
      </c>
      <c r="ET20" s="110">
        <f t="shared" si="11"/>
        <v>0</v>
      </c>
      <c r="EU20" s="110">
        <f t="shared" si="12"/>
        <v>0</v>
      </c>
      <c r="EV20" s="110">
        <f t="shared" si="13"/>
        <v>0</v>
      </c>
      <c r="EW20" s="110">
        <f t="shared" si="14"/>
        <v>0</v>
      </c>
      <c r="EX20" s="110">
        <f t="shared" si="15"/>
        <v>1000</v>
      </c>
    </row>
    <row r="21" spans="2:154" ht="12.75" customHeight="1" thickBot="1">
      <c r="B21" s="386"/>
      <c r="C21" s="205"/>
      <c r="D21" s="391"/>
      <c r="E21" s="391"/>
      <c r="F21" s="391"/>
      <c r="G21" s="391"/>
      <c r="H21" s="128"/>
      <c r="I21" s="26"/>
      <c r="J21" s="38"/>
      <c r="K21" s="39"/>
      <c r="L21" s="46"/>
      <c r="M21" s="47"/>
      <c r="N21" s="47"/>
      <c r="O21" s="47"/>
      <c r="P21" s="48"/>
      <c r="Q21" s="47"/>
      <c r="R21" s="47"/>
      <c r="S21" s="47"/>
      <c r="T21" s="76"/>
      <c r="U21" s="77"/>
      <c r="V21" s="46"/>
      <c r="W21" s="47"/>
      <c r="X21" s="47"/>
      <c r="Y21" s="47"/>
      <c r="Z21" s="48"/>
      <c r="AA21" s="47"/>
      <c r="AB21" s="47"/>
      <c r="AC21" s="47"/>
      <c r="AD21" s="76"/>
      <c r="AE21" s="77"/>
      <c r="AF21" s="46"/>
      <c r="AG21" s="47"/>
      <c r="AH21" s="47"/>
      <c r="AI21" s="47"/>
      <c r="AJ21" s="48"/>
      <c r="AK21" s="47"/>
      <c r="AL21" s="47"/>
      <c r="AM21" s="47"/>
      <c r="AN21" s="76"/>
      <c r="AO21" s="77"/>
      <c r="AP21" s="46"/>
      <c r="AQ21" s="47"/>
      <c r="AR21" s="47"/>
      <c r="AS21" s="47"/>
      <c r="AT21" s="48"/>
      <c r="AU21" s="47"/>
      <c r="AV21" s="47"/>
      <c r="AW21" s="47"/>
      <c r="AX21" s="76"/>
      <c r="AY21" s="77"/>
      <c r="AZ21" s="46"/>
      <c r="BA21" s="47"/>
      <c r="BB21" s="47"/>
      <c r="BC21" s="47"/>
      <c r="BD21" s="48"/>
      <c r="BE21" s="47"/>
      <c r="BF21" s="47"/>
      <c r="BG21" s="47"/>
      <c r="BH21" s="76"/>
      <c r="BI21" s="77"/>
      <c r="BJ21" s="46"/>
      <c r="BK21" s="47"/>
      <c r="BL21" s="47"/>
      <c r="BM21" s="47"/>
      <c r="BN21" s="48"/>
      <c r="BO21" s="47"/>
      <c r="BP21" s="47"/>
      <c r="BQ21" s="47"/>
      <c r="BR21" s="76"/>
      <c r="BS21" s="77"/>
      <c r="BT21" s="46"/>
      <c r="BU21" s="47"/>
      <c r="BV21" s="47"/>
      <c r="BW21" s="47"/>
      <c r="BX21" s="48"/>
      <c r="BY21" s="47"/>
      <c r="BZ21" s="47"/>
      <c r="CA21" s="47"/>
      <c r="CB21" s="76"/>
      <c r="CC21" s="77"/>
      <c r="CD21" s="46"/>
      <c r="CE21" s="47"/>
      <c r="CF21" s="47"/>
      <c r="CG21" s="47"/>
      <c r="CH21" s="48"/>
      <c r="CI21" s="47"/>
      <c r="CJ21" s="47"/>
      <c r="CK21" s="47"/>
      <c r="CL21" s="76"/>
      <c r="CM21" s="77"/>
      <c r="CN21" s="46"/>
      <c r="CO21" s="47"/>
      <c r="CP21" s="47"/>
      <c r="CQ21" s="47"/>
      <c r="CR21" s="48"/>
      <c r="CS21" s="47"/>
      <c r="CT21" s="47"/>
      <c r="CU21" s="47"/>
      <c r="CV21" s="76"/>
      <c r="CW21" s="77"/>
      <c r="CX21" s="46"/>
      <c r="CY21" s="47"/>
      <c r="CZ21" s="47"/>
      <c r="DA21" s="47"/>
      <c r="DB21" s="48"/>
      <c r="DC21" s="47"/>
      <c r="DD21" s="47"/>
      <c r="DE21" s="47"/>
      <c r="DF21" s="76"/>
      <c r="DG21" s="77"/>
      <c r="DH21" s="46"/>
      <c r="DI21" s="47"/>
      <c r="DJ21" s="47"/>
      <c r="DK21" s="47"/>
      <c r="DL21" s="48"/>
      <c r="DM21" s="47"/>
      <c r="DN21" s="47"/>
      <c r="DO21" s="47"/>
      <c r="DP21" s="76"/>
      <c r="DQ21" s="77"/>
      <c r="DR21" s="46"/>
      <c r="DS21" s="47"/>
      <c r="DT21" s="47"/>
      <c r="DU21" s="47"/>
      <c r="DV21" s="48"/>
      <c r="DW21" s="47"/>
      <c r="DX21" s="47"/>
      <c r="DY21" s="47"/>
      <c r="DZ21" s="76"/>
      <c r="EA21" s="77"/>
      <c r="EB21" s="216"/>
      <c r="EC21" s="217"/>
      <c r="ED21" s="217"/>
      <c r="EE21" s="188"/>
      <c r="EF21" s="97"/>
      <c r="EG21" s="117"/>
      <c r="EH21" s="118"/>
      <c r="EI21" s="77"/>
      <c r="EJ21" s="110">
        <f t="shared" si="1"/>
        <v>0</v>
      </c>
      <c r="EK21" s="110">
        <f t="shared" si="2"/>
        <v>0</v>
      </c>
      <c r="EL21" s="110">
        <f t="shared" si="3"/>
        <v>0</v>
      </c>
      <c r="EM21" s="110">
        <f t="shared" si="4"/>
        <v>0</v>
      </c>
      <c r="EN21" s="110">
        <f t="shared" si="5"/>
        <v>0</v>
      </c>
      <c r="EO21" s="110">
        <f t="shared" si="6"/>
        <v>0</v>
      </c>
      <c r="EP21" s="110">
        <f t="shared" si="7"/>
        <v>0</v>
      </c>
      <c r="EQ21" s="110">
        <f t="shared" si="8"/>
        <v>0</v>
      </c>
      <c r="ER21" s="110">
        <f t="shared" si="9"/>
        <v>0</v>
      </c>
      <c r="ES21" s="110">
        <f t="shared" si="10"/>
        <v>0</v>
      </c>
      <c r="ET21" s="110">
        <f t="shared" si="11"/>
        <v>0</v>
      </c>
      <c r="EU21" s="110">
        <f t="shared" si="12"/>
        <v>0</v>
      </c>
      <c r="EV21" s="110">
        <f t="shared" si="13"/>
        <v>0</v>
      </c>
      <c r="EW21" s="110">
        <f t="shared" si="14"/>
        <v>0</v>
      </c>
      <c r="EX21" s="110">
        <f t="shared" si="15"/>
        <v>0</v>
      </c>
    </row>
    <row r="22" spans="2:154" ht="33.75" customHeight="1" thickBot="1">
      <c r="B22" s="386">
        <v>2</v>
      </c>
      <c r="C22" s="390" t="s">
        <v>126</v>
      </c>
      <c r="D22" s="4">
        <v>1</v>
      </c>
      <c r="E22" s="392" t="s">
        <v>127</v>
      </c>
      <c r="F22" s="392"/>
      <c r="G22" s="392"/>
      <c r="H22" s="206" t="s">
        <v>116</v>
      </c>
      <c r="I22" s="209" t="s">
        <v>128</v>
      </c>
      <c r="J22" s="27" t="s">
        <v>102</v>
      </c>
      <c r="K22" s="28" t="s">
        <v>111</v>
      </c>
      <c r="L22" s="29"/>
      <c r="M22" s="30"/>
      <c r="N22" s="133"/>
      <c r="O22" s="133"/>
      <c r="P22" s="133"/>
      <c r="Q22" s="30"/>
      <c r="R22" s="30"/>
      <c r="S22" s="70"/>
      <c r="T22" s="70"/>
      <c r="U22" s="71"/>
      <c r="V22" s="29" t="s">
        <v>118</v>
      </c>
      <c r="W22" s="70" t="s">
        <v>122</v>
      </c>
      <c r="X22" s="133"/>
      <c r="Y22" s="133"/>
      <c r="Z22" s="133"/>
      <c r="AA22" s="30" t="s">
        <v>118</v>
      </c>
      <c r="AB22" s="30" t="s">
        <v>118</v>
      </c>
      <c r="AC22" s="70"/>
      <c r="AD22" s="70" t="s">
        <v>229</v>
      </c>
      <c r="AE22" s="71"/>
      <c r="AF22" s="29" t="s">
        <v>118</v>
      </c>
      <c r="AG22" s="30" t="s">
        <v>118</v>
      </c>
      <c r="AH22" s="133"/>
      <c r="AI22" s="133"/>
      <c r="AJ22" s="133"/>
      <c r="AK22" s="30" t="s">
        <v>118</v>
      </c>
      <c r="AL22" s="30" t="s">
        <v>118</v>
      </c>
      <c r="AM22" s="70"/>
      <c r="AN22" s="70" t="s">
        <v>229</v>
      </c>
      <c r="AO22" s="71"/>
      <c r="AP22" s="29" t="s">
        <v>118</v>
      </c>
      <c r="AQ22" s="70"/>
      <c r="AR22" s="133"/>
      <c r="AS22" s="133"/>
      <c r="AT22" s="133"/>
      <c r="AU22" s="30" t="s">
        <v>118</v>
      </c>
      <c r="AV22" s="30" t="s">
        <v>118</v>
      </c>
      <c r="AW22" s="70"/>
      <c r="AX22" s="70" t="s">
        <v>229</v>
      </c>
      <c r="AY22" s="71"/>
      <c r="AZ22" s="29" t="s">
        <v>118</v>
      </c>
      <c r="BA22" s="70"/>
      <c r="BB22" s="133"/>
      <c r="BC22" s="133"/>
      <c r="BD22" s="133"/>
      <c r="BE22" s="30" t="s">
        <v>118</v>
      </c>
      <c r="BF22" s="30" t="s">
        <v>118</v>
      </c>
      <c r="BG22" s="70"/>
      <c r="BH22" s="70" t="s">
        <v>229</v>
      </c>
      <c r="BI22" s="212"/>
      <c r="BJ22" s="29" t="s">
        <v>118</v>
      </c>
      <c r="BK22" s="70"/>
      <c r="BL22" s="133"/>
      <c r="BM22" s="133"/>
      <c r="BN22" s="133"/>
      <c r="BO22" s="30" t="s">
        <v>118</v>
      </c>
      <c r="BP22" s="30" t="s">
        <v>118</v>
      </c>
      <c r="BQ22" s="70"/>
      <c r="BR22" s="70" t="s">
        <v>229</v>
      </c>
      <c r="BS22" s="71"/>
      <c r="BT22" s="29" t="s">
        <v>118</v>
      </c>
      <c r="BU22" s="70"/>
      <c r="BV22" s="133"/>
      <c r="BW22" s="133"/>
      <c r="BX22" s="133"/>
      <c r="BY22" s="30" t="s">
        <v>118</v>
      </c>
      <c r="BZ22" s="30" t="s">
        <v>118</v>
      </c>
      <c r="CA22" s="70"/>
      <c r="CB22" s="70"/>
      <c r="CC22" s="71"/>
      <c r="CD22" s="29" t="s">
        <v>118</v>
      </c>
      <c r="CE22" s="70"/>
      <c r="CF22" s="133"/>
      <c r="CG22" s="133"/>
      <c r="CH22" s="133"/>
      <c r="CI22" s="30" t="s">
        <v>118</v>
      </c>
      <c r="CJ22" s="30" t="s">
        <v>118</v>
      </c>
      <c r="CK22" s="70"/>
      <c r="CL22" s="70"/>
      <c r="CM22" s="71"/>
      <c r="CN22" s="29" t="s">
        <v>118</v>
      </c>
      <c r="CO22" s="70"/>
      <c r="CP22" s="133"/>
      <c r="CQ22" s="133"/>
      <c r="CR22" s="133"/>
      <c r="CS22" s="30" t="s">
        <v>118</v>
      </c>
      <c r="CT22" s="30" t="s">
        <v>118</v>
      </c>
      <c r="CU22" s="70"/>
      <c r="CV22" s="70"/>
      <c r="CW22" s="71"/>
      <c r="CX22" s="29" t="s">
        <v>118</v>
      </c>
      <c r="CY22" s="70"/>
      <c r="CZ22" s="133"/>
      <c r="DA22" s="133"/>
      <c r="DB22" s="133"/>
      <c r="DC22" s="30" t="s">
        <v>118</v>
      </c>
      <c r="DD22" s="30" t="s">
        <v>118</v>
      </c>
      <c r="DE22" s="70"/>
      <c r="DF22" s="70"/>
      <c r="DG22" s="71"/>
      <c r="DH22" s="29" t="s">
        <v>118</v>
      </c>
      <c r="DI22" s="70"/>
      <c r="DJ22" s="133"/>
      <c r="DK22" s="133"/>
      <c r="DL22" s="133"/>
      <c r="DM22" s="30" t="s">
        <v>118</v>
      </c>
      <c r="DN22" s="30" t="s">
        <v>118</v>
      </c>
      <c r="DO22" s="70"/>
      <c r="DP22" s="70"/>
      <c r="DQ22" s="71"/>
      <c r="DR22" s="213"/>
      <c r="DS22" s="70"/>
      <c r="DT22" s="133"/>
      <c r="DU22" s="133"/>
      <c r="DV22" s="133"/>
      <c r="DW22" s="70"/>
      <c r="DX22" s="70"/>
      <c r="DY22" s="70"/>
      <c r="DZ22" s="70"/>
      <c r="EA22" s="71"/>
      <c r="EB22" s="218">
        <f aca="true" t="shared" si="16" ref="EB22:EC25">N22+X22+AH22+AR22+BB22+BL22+BV22+CF22+CP22+CZ22+DJ22+DT22</f>
        <v>0</v>
      </c>
      <c r="EC22" s="180">
        <f t="shared" si="16"/>
        <v>0</v>
      </c>
      <c r="ED22" s="181">
        <f>EB22-EC22</f>
        <v>0</v>
      </c>
      <c r="EE22" s="190"/>
      <c r="EF22" s="90"/>
      <c r="EG22" s="111"/>
      <c r="EH22" s="112"/>
      <c r="EI22" s="71"/>
      <c r="EJ22" s="110">
        <f t="shared" si="1"/>
        <v>0</v>
      </c>
      <c r="EK22" s="110">
        <f t="shared" si="2"/>
        <v>0</v>
      </c>
      <c r="EL22" s="110">
        <f t="shared" si="3"/>
        <v>0</v>
      </c>
      <c r="EM22" s="110">
        <f t="shared" si="4"/>
        <v>0</v>
      </c>
      <c r="EN22" s="110">
        <f t="shared" si="5"/>
        <v>0</v>
      </c>
      <c r="EO22" s="110">
        <f t="shared" si="6"/>
        <v>0</v>
      </c>
      <c r="EP22" s="110">
        <f t="shared" si="7"/>
        <v>0</v>
      </c>
      <c r="EQ22" s="110">
        <f t="shared" si="8"/>
        <v>0</v>
      </c>
      <c r="ER22" s="110">
        <f t="shared" si="9"/>
        <v>0</v>
      </c>
      <c r="ES22" s="110">
        <f t="shared" si="10"/>
        <v>0</v>
      </c>
      <c r="ET22" s="110">
        <f t="shared" si="11"/>
        <v>0</v>
      </c>
      <c r="EU22" s="110">
        <f t="shared" si="12"/>
        <v>0</v>
      </c>
      <c r="EV22" s="110">
        <f t="shared" si="13"/>
        <v>0</v>
      </c>
      <c r="EW22" s="110">
        <f t="shared" si="14"/>
        <v>0</v>
      </c>
      <c r="EX22" s="110">
        <f t="shared" si="15"/>
        <v>0</v>
      </c>
    </row>
    <row r="23" spans="2:154" ht="42.75" customHeight="1" thickBot="1">
      <c r="B23" s="386"/>
      <c r="C23" s="390"/>
      <c r="D23" s="6">
        <v>2</v>
      </c>
      <c r="E23" s="360" t="s">
        <v>129</v>
      </c>
      <c r="F23" s="360"/>
      <c r="G23" s="360"/>
      <c r="H23" s="207" t="s">
        <v>130</v>
      </c>
      <c r="I23" s="210" t="s">
        <v>131</v>
      </c>
      <c r="J23" s="33" t="s">
        <v>102</v>
      </c>
      <c r="K23" s="34" t="s">
        <v>111</v>
      </c>
      <c r="L23" s="35"/>
      <c r="M23" s="36"/>
      <c r="N23" s="178"/>
      <c r="O23" s="178"/>
      <c r="P23" s="178"/>
      <c r="Q23" s="36"/>
      <c r="R23" s="36"/>
      <c r="S23" s="72"/>
      <c r="T23" s="72"/>
      <c r="U23" s="73"/>
      <c r="V23" s="35" t="s">
        <v>118</v>
      </c>
      <c r="W23" s="72" t="s">
        <v>122</v>
      </c>
      <c r="X23" s="178"/>
      <c r="Y23" s="178"/>
      <c r="Z23" s="178"/>
      <c r="AA23" s="36" t="s">
        <v>118</v>
      </c>
      <c r="AB23" s="36" t="s">
        <v>118</v>
      </c>
      <c r="AC23" s="72"/>
      <c r="AD23" s="72" t="s">
        <v>230</v>
      </c>
      <c r="AE23" s="73"/>
      <c r="AF23" s="35" t="s">
        <v>118</v>
      </c>
      <c r="AG23" s="36" t="s">
        <v>118</v>
      </c>
      <c r="AH23" s="178"/>
      <c r="AI23" s="178"/>
      <c r="AJ23" s="178"/>
      <c r="AK23" s="36" t="s">
        <v>118</v>
      </c>
      <c r="AL23" s="36" t="s">
        <v>118</v>
      </c>
      <c r="AM23" s="72"/>
      <c r="AN23" s="72" t="s">
        <v>230</v>
      </c>
      <c r="AO23" s="73"/>
      <c r="AP23" s="35" t="s">
        <v>118</v>
      </c>
      <c r="AQ23" s="72"/>
      <c r="AR23" s="178"/>
      <c r="AS23" s="178"/>
      <c r="AT23" s="178"/>
      <c r="AU23" s="36" t="s">
        <v>118</v>
      </c>
      <c r="AV23" s="36" t="s">
        <v>118</v>
      </c>
      <c r="AW23" s="72"/>
      <c r="AX23" s="72" t="s">
        <v>230</v>
      </c>
      <c r="AY23" s="73"/>
      <c r="AZ23" s="35" t="s">
        <v>118</v>
      </c>
      <c r="BA23" s="72"/>
      <c r="BB23" s="178"/>
      <c r="BC23" s="178"/>
      <c r="BD23" s="178"/>
      <c r="BE23" s="36" t="s">
        <v>118</v>
      </c>
      <c r="BF23" s="36" t="s">
        <v>118</v>
      </c>
      <c r="BG23" s="72"/>
      <c r="BH23" s="72" t="s">
        <v>230</v>
      </c>
      <c r="BI23" s="68"/>
      <c r="BJ23" s="35" t="s">
        <v>118</v>
      </c>
      <c r="BK23" s="72"/>
      <c r="BL23" s="178"/>
      <c r="BM23" s="178"/>
      <c r="BN23" s="178"/>
      <c r="BO23" s="36" t="s">
        <v>118</v>
      </c>
      <c r="BP23" s="36" t="s">
        <v>118</v>
      </c>
      <c r="BQ23" s="72"/>
      <c r="BR23" s="72" t="s">
        <v>230</v>
      </c>
      <c r="BS23" s="73"/>
      <c r="BT23" s="35" t="s">
        <v>118</v>
      </c>
      <c r="BU23" s="72"/>
      <c r="BV23" s="178"/>
      <c r="BW23" s="178"/>
      <c r="BX23" s="178"/>
      <c r="BY23" s="36" t="s">
        <v>118</v>
      </c>
      <c r="BZ23" s="36" t="s">
        <v>118</v>
      </c>
      <c r="CA23" s="72"/>
      <c r="CB23" s="72"/>
      <c r="CC23" s="73"/>
      <c r="CD23" s="35" t="s">
        <v>118</v>
      </c>
      <c r="CE23" s="72"/>
      <c r="CF23" s="178"/>
      <c r="CG23" s="178"/>
      <c r="CH23" s="178"/>
      <c r="CI23" s="36" t="s">
        <v>118</v>
      </c>
      <c r="CJ23" s="36" t="s">
        <v>118</v>
      </c>
      <c r="CK23" s="72"/>
      <c r="CL23" s="72"/>
      <c r="CM23" s="73"/>
      <c r="CN23" s="35" t="s">
        <v>118</v>
      </c>
      <c r="CO23" s="72"/>
      <c r="CP23" s="178"/>
      <c r="CQ23" s="178"/>
      <c r="CR23" s="178"/>
      <c r="CS23" s="36" t="s">
        <v>118</v>
      </c>
      <c r="CT23" s="36" t="s">
        <v>118</v>
      </c>
      <c r="CU23" s="72"/>
      <c r="CV23" s="72"/>
      <c r="CW23" s="73"/>
      <c r="CX23" s="35" t="s">
        <v>118</v>
      </c>
      <c r="CY23" s="72"/>
      <c r="CZ23" s="178"/>
      <c r="DA23" s="178"/>
      <c r="DB23" s="178"/>
      <c r="DC23" s="36" t="s">
        <v>118</v>
      </c>
      <c r="DD23" s="36" t="s">
        <v>118</v>
      </c>
      <c r="DE23" s="72"/>
      <c r="DF23" s="72"/>
      <c r="DG23" s="73"/>
      <c r="DH23" s="35" t="s">
        <v>118</v>
      </c>
      <c r="DI23" s="72"/>
      <c r="DJ23" s="178"/>
      <c r="DK23" s="178"/>
      <c r="DL23" s="178"/>
      <c r="DM23" s="36" t="s">
        <v>118</v>
      </c>
      <c r="DN23" s="36" t="s">
        <v>118</v>
      </c>
      <c r="DO23" s="72"/>
      <c r="DP23" s="72"/>
      <c r="DQ23" s="73"/>
      <c r="DR23" s="214"/>
      <c r="DS23" s="72"/>
      <c r="DT23" s="178"/>
      <c r="DU23" s="178"/>
      <c r="DV23" s="178"/>
      <c r="DW23" s="72"/>
      <c r="DX23" s="72"/>
      <c r="DY23" s="72"/>
      <c r="DZ23" s="72"/>
      <c r="EA23" s="73"/>
      <c r="EB23" s="215">
        <f t="shared" si="16"/>
        <v>0</v>
      </c>
      <c r="EC23" s="182">
        <f t="shared" si="16"/>
        <v>0</v>
      </c>
      <c r="ED23" s="183">
        <f>EB23-EC23</f>
        <v>0</v>
      </c>
      <c r="EE23" s="185"/>
      <c r="EF23" s="93"/>
      <c r="EG23" s="113"/>
      <c r="EH23" s="114"/>
      <c r="EI23" s="73"/>
      <c r="EJ23" s="110">
        <f t="shared" si="1"/>
        <v>0</v>
      </c>
      <c r="EK23" s="110">
        <f t="shared" si="2"/>
        <v>0</v>
      </c>
      <c r="EL23" s="110">
        <f t="shared" si="3"/>
        <v>0</v>
      </c>
      <c r="EM23" s="110">
        <f t="shared" si="4"/>
        <v>0</v>
      </c>
      <c r="EN23" s="110">
        <f t="shared" si="5"/>
        <v>0</v>
      </c>
      <c r="EO23" s="110">
        <f t="shared" si="6"/>
        <v>0</v>
      </c>
      <c r="EP23" s="110">
        <f t="shared" si="7"/>
        <v>0</v>
      </c>
      <c r="EQ23" s="110">
        <f t="shared" si="8"/>
        <v>0</v>
      </c>
      <c r="ER23" s="110">
        <f t="shared" si="9"/>
        <v>0</v>
      </c>
      <c r="ES23" s="110">
        <f t="shared" si="10"/>
        <v>0</v>
      </c>
      <c r="ET23" s="110">
        <f t="shared" si="11"/>
        <v>0</v>
      </c>
      <c r="EU23" s="110">
        <f t="shared" si="12"/>
        <v>0</v>
      </c>
      <c r="EV23" s="110">
        <f t="shared" si="13"/>
        <v>0</v>
      </c>
      <c r="EW23" s="110">
        <f t="shared" si="14"/>
        <v>0</v>
      </c>
      <c r="EX23" s="110">
        <f t="shared" si="15"/>
        <v>0</v>
      </c>
    </row>
    <row r="24" spans="2:154" ht="129.75" customHeight="1" thickBot="1">
      <c r="B24" s="386"/>
      <c r="C24" s="390"/>
      <c r="D24" s="6">
        <v>3</v>
      </c>
      <c r="E24" s="361" t="s">
        <v>119</v>
      </c>
      <c r="F24" s="361"/>
      <c r="G24" s="361"/>
      <c r="H24" s="207" t="s">
        <v>130</v>
      </c>
      <c r="I24" s="210" t="s">
        <v>131</v>
      </c>
      <c r="J24" s="33" t="s">
        <v>102</v>
      </c>
      <c r="K24" s="34" t="s">
        <v>111</v>
      </c>
      <c r="L24" s="35"/>
      <c r="M24" s="36"/>
      <c r="N24" s="178"/>
      <c r="O24" s="178"/>
      <c r="P24" s="178"/>
      <c r="Q24" s="36"/>
      <c r="R24" s="36"/>
      <c r="S24" s="72"/>
      <c r="T24" s="72"/>
      <c r="U24" s="73"/>
      <c r="V24" s="35" t="s">
        <v>118</v>
      </c>
      <c r="W24" s="72" t="s">
        <v>118</v>
      </c>
      <c r="X24" s="178"/>
      <c r="Y24" s="178"/>
      <c r="Z24" s="178"/>
      <c r="AA24" s="36" t="s">
        <v>118</v>
      </c>
      <c r="AB24" s="36" t="s">
        <v>118</v>
      </c>
      <c r="AC24" s="72"/>
      <c r="AD24" s="72" t="s">
        <v>220</v>
      </c>
      <c r="AE24" s="73"/>
      <c r="AF24" s="35" t="s">
        <v>118</v>
      </c>
      <c r="AG24" s="36" t="s">
        <v>118</v>
      </c>
      <c r="AH24" s="178"/>
      <c r="AI24" s="178"/>
      <c r="AJ24" s="178"/>
      <c r="AK24" s="36" t="s">
        <v>118</v>
      </c>
      <c r="AL24" s="36" t="s">
        <v>118</v>
      </c>
      <c r="AM24" s="72"/>
      <c r="AN24" s="72" t="s">
        <v>220</v>
      </c>
      <c r="AO24" s="73"/>
      <c r="AP24" s="35" t="s">
        <v>118</v>
      </c>
      <c r="AQ24" s="36" t="s">
        <v>118</v>
      </c>
      <c r="AR24" s="178"/>
      <c r="AS24" s="178"/>
      <c r="AT24" s="178"/>
      <c r="AU24" s="36" t="s">
        <v>118</v>
      </c>
      <c r="AV24" s="36" t="s">
        <v>118</v>
      </c>
      <c r="AW24" s="72"/>
      <c r="AX24" s="72" t="s">
        <v>221</v>
      </c>
      <c r="AY24" s="73"/>
      <c r="AZ24" s="35" t="s">
        <v>118</v>
      </c>
      <c r="BA24" s="36" t="s">
        <v>118</v>
      </c>
      <c r="BB24" s="178"/>
      <c r="BC24" s="178"/>
      <c r="BD24" s="178"/>
      <c r="BE24" s="36" t="s">
        <v>118</v>
      </c>
      <c r="BF24" s="36" t="s">
        <v>118</v>
      </c>
      <c r="BG24" s="72"/>
      <c r="BH24" s="72" t="s">
        <v>224</v>
      </c>
      <c r="BI24" s="68"/>
      <c r="BJ24" s="35" t="s">
        <v>118</v>
      </c>
      <c r="BK24" s="72" t="s">
        <v>118</v>
      </c>
      <c r="BL24" s="178">
        <v>4000</v>
      </c>
      <c r="BM24" s="178"/>
      <c r="BN24" s="178"/>
      <c r="BO24" s="36" t="s">
        <v>118</v>
      </c>
      <c r="BP24" s="36" t="s">
        <v>118</v>
      </c>
      <c r="BQ24" s="72"/>
      <c r="BR24" s="72" t="s">
        <v>222</v>
      </c>
      <c r="BS24" s="73"/>
      <c r="BT24" s="35" t="s">
        <v>118</v>
      </c>
      <c r="BU24" s="36" t="s">
        <v>118</v>
      </c>
      <c r="BV24" s="178"/>
      <c r="BW24" s="178"/>
      <c r="BX24" s="178"/>
      <c r="BY24" s="36" t="s">
        <v>118</v>
      </c>
      <c r="BZ24" s="36" t="s">
        <v>118</v>
      </c>
      <c r="CA24" s="72"/>
      <c r="CB24" s="72" t="s">
        <v>220</v>
      </c>
      <c r="CC24" s="73"/>
      <c r="CD24" s="35" t="s">
        <v>118</v>
      </c>
      <c r="CE24" s="72" t="s">
        <v>118</v>
      </c>
      <c r="CF24" s="178">
        <v>5000</v>
      </c>
      <c r="CG24" s="178"/>
      <c r="CH24" s="178"/>
      <c r="CI24" s="36" t="s">
        <v>118</v>
      </c>
      <c r="CJ24" s="36" t="s">
        <v>118</v>
      </c>
      <c r="CK24" s="72"/>
      <c r="CL24" s="72" t="s">
        <v>220</v>
      </c>
      <c r="CM24" s="73"/>
      <c r="CN24" s="35" t="s">
        <v>118</v>
      </c>
      <c r="CO24" s="72"/>
      <c r="CP24" s="178"/>
      <c r="CQ24" s="178"/>
      <c r="CR24" s="178"/>
      <c r="CS24" s="36" t="s">
        <v>118</v>
      </c>
      <c r="CT24" s="36" t="s">
        <v>118</v>
      </c>
      <c r="CU24" s="72"/>
      <c r="CV24" s="72"/>
      <c r="CW24" s="73"/>
      <c r="CX24" s="35" t="s">
        <v>118</v>
      </c>
      <c r="CY24" s="72"/>
      <c r="CZ24" s="178">
        <v>5000</v>
      </c>
      <c r="DA24" s="178"/>
      <c r="DB24" s="178"/>
      <c r="DC24" s="36" t="s">
        <v>118</v>
      </c>
      <c r="DD24" s="36" t="s">
        <v>118</v>
      </c>
      <c r="DE24" s="72"/>
      <c r="DF24" s="72"/>
      <c r="DG24" s="73"/>
      <c r="DH24" s="35" t="s">
        <v>118</v>
      </c>
      <c r="DI24" s="72"/>
      <c r="DJ24" s="178"/>
      <c r="DK24" s="178"/>
      <c r="DL24" s="178"/>
      <c r="DM24" s="36" t="s">
        <v>118</v>
      </c>
      <c r="DN24" s="36" t="s">
        <v>118</v>
      </c>
      <c r="DO24" s="72"/>
      <c r="DP24" s="72"/>
      <c r="DQ24" s="73"/>
      <c r="DR24" s="214"/>
      <c r="DS24" s="72"/>
      <c r="DT24" s="178"/>
      <c r="DU24" s="178"/>
      <c r="DV24" s="178"/>
      <c r="DW24" s="72"/>
      <c r="DX24" s="72"/>
      <c r="DY24" s="72"/>
      <c r="DZ24" s="72"/>
      <c r="EA24" s="73"/>
      <c r="EB24" s="215">
        <f t="shared" si="16"/>
        <v>14000</v>
      </c>
      <c r="EC24" s="182">
        <f t="shared" si="16"/>
        <v>0</v>
      </c>
      <c r="ED24" s="183">
        <f>EB24-EC24</f>
        <v>14000</v>
      </c>
      <c r="EE24" s="185">
        <v>3341</v>
      </c>
      <c r="EF24" s="93" t="s">
        <v>132</v>
      </c>
      <c r="EG24" s="113"/>
      <c r="EH24" s="114"/>
      <c r="EI24" s="73"/>
      <c r="EJ24" s="110" t="str">
        <f t="shared" si="1"/>
        <v>Capaciatación</v>
      </c>
      <c r="EK24" s="110">
        <f t="shared" si="2"/>
        <v>3341</v>
      </c>
      <c r="EL24" s="110">
        <f t="shared" si="3"/>
        <v>0</v>
      </c>
      <c r="EM24" s="110">
        <f t="shared" si="4"/>
        <v>0</v>
      </c>
      <c r="EN24" s="110">
        <f t="shared" si="5"/>
        <v>0</v>
      </c>
      <c r="EO24" s="110">
        <f t="shared" si="6"/>
        <v>0</v>
      </c>
      <c r="EP24" s="110">
        <f t="shared" si="7"/>
        <v>0</v>
      </c>
      <c r="EQ24" s="110">
        <f t="shared" si="8"/>
        <v>4000</v>
      </c>
      <c r="ER24" s="110">
        <f t="shared" si="9"/>
        <v>0</v>
      </c>
      <c r="ES24" s="110">
        <f t="shared" si="10"/>
        <v>5000</v>
      </c>
      <c r="ET24" s="110">
        <f t="shared" si="11"/>
        <v>0</v>
      </c>
      <c r="EU24" s="110">
        <f t="shared" si="12"/>
        <v>5000</v>
      </c>
      <c r="EV24" s="110">
        <f t="shared" si="13"/>
        <v>0</v>
      </c>
      <c r="EW24" s="110">
        <f t="shared" si="14"/>
        <v>0</v>
      </c>
      <c r="EX24" s="110">
        <f t="shared" si="15"/>
        <v>14000</v>
      </c>
    </row>
    <row r="25" spans="2:154" ht="48.75" customHeight="1" thickBot="1">
      <c r="B25" s="386"/>
      <c r="C25" s="390"/>
      <c r="D25" s="6">
        <v>4</v>
      </c>
      <c r="E25" s="361" t="s">
        <v>124</v>
      </c>
      <c r="F25" s="361"/>
      <c r="G25" s="361"/>
      <c r="H25" s="207" t="s">
        <v>116</v>
      </c>
      <c r="I25" s="210" t="s">
        <v>133</v>
      </c>
      <c r="J25" s="38" t="s">
        <v>102</v>
      </c>
      <c r="K25" s="39" t="s">
        <v>111</v>
      </c>
      <c r="L25" s="35"/>
      <c r="M25" s="36"/>
      <c r="N25" s="178"/>
      <c r="O25" s="178"/>
      <c r="P25" s="178"/>
      <c r="Q25" s="36"/>
      <c r="R25" s="36"/>
      <c r="S25" s="72"/>
      <c r="U25" s="73"/>
      <c r="V25" s="35" t="s">
        <v>118</v>
      </c>
      <c r="W25" s="72"/>
      <c r="X25" s="178">
        <v>200</v>
      </c>
      <c r="Y25" s="178"/>
      <c r="Z25" s="178"/>
      <c r="AA25" s="36" t="s">
        <v>118</v>
      </c>
      <c r="AB25" s="36" t="s">
        <v>118</v>
      </c>
      <c r="AC25" s="72"/>
      <c r="AD25" s="72" t="s">
        <v>231</v>
      </c>
      <c r="AE25" s="73"/>
      <c r="AF25" s="35" t="s">
        <v>118</v>
      </c>
      <c r="AG25" s="36" t="s">
        <v>118</v>
      </c>
      <c r="AH25" s="178"/>
      <c r="AI25" s="178"/>
      <c r="AJ25" s="178"/>
      <c r="AK25" s="36" t="s">
        <v>118</v>
      </c>
      <c r="AL25" s="36" t="s">
        <v>118</v>
      </c>
      <c r="AM25" s="72"/>
      <c r="AN25" s="72" t="s">
        <v>231</v>
      </c>
      <c r="AO25" s="73"/>
      <c r="AP25" s="35" t="s">
        <v>118</v>
      </c>
      <c r="AQ25" s="36"/>
      <c r="AR25" s="178">
        <v>200</v>
      </c>
      <c r="AS25" s="178"/>
      <c r="AT25" s="178"/>
      <c r="AU25" s="36" t="s">
        <v>118</v>
      </c>
      <c r="AV25" s="36" t="s">
        <v>118</v>
      </c>
      <c r="AW25" s="72"/>
      <c r="AX25" s="72" t="s">
        <v>223</v>
      </c>
      <c r="AY25" s="73"/>
      <c r="AZ25" s="35" t="s">
        <v>118</v>
      </c>
      <c r="BA25" s="36" t="s">
        <v>122</v>
      </c>
      <c r="BB25" s="178"/>
      <c r="BC25" s="178"/>
      <c r="BD25" s="178"/>
      <c r="BE25" s="36" t="s">
        <v>118</v>
      </c>
      <c r="BF25" s="36" t="s">
        <v>118</v>
      </c>
      <c r="BG25" s="72"/>
      <c r="BH25" s="72" t="s">
        <v>223</v>
      </c>
      <c r="BI25" s="68"/>
      <c r="BJ25" s="35" t="s">
        <v>118</v>
      </c>
      <c r="BK25" s="72"/>
      <c r="BL25" s="178">
        <v>200</v>
      </c>
      <c r="BM25" s="178"/>
      <c r="BN25" s="178"/>
      <c r="BO25" s="36" t="s">
        <v>118</v>
      </c>
      <c r="BP25" s="36" t="s">
        <v>118</v>
      </c>
      <c r="BQ25" s="72"/>
      <c r="BR25" s="72" t="s">
        <v>225</v>
      </c>
      <c r="BS25" s="73"/>
      <c r="BT25" s="35" t="s">
        <v>118</v>
      </c>
      <c r="BU25" s="36"/>
      <c r="BV25" s="178"/>
      <c r="BW25" s="178"/>
      <c r="BX25" s="178"/>
      <c r="BY25" s="36" t="s">
        <v>118</v>
      </c>
      <c r="BZ25" s="36" t="s">
        <v>118</v>
      </c>
      <c r="CA25" s="72"/>
      <c r="CB25" s="72" t="s">
        <v>231</v>
      </c>
      <c r="CC25" s="73"/>
      <c r="CD25" s="35" t="s">
        <v>118</v>
      </c>
      <c r="CE25" s="72"/>
      <c r="CF25" s="178">
        <v>200</v>
      </c>
      <c r="CG25" s="178"/>
      <c r="CH25" s="178"/>
      <c r="CI25" s="36" t="s">
        <v>118</v>
      </c>
      <c r="CJ25" s="36" t="s">
        <v>118</v>
      </c>
      <c r="CK25" s="72"/>
      <c r="CL25" s="72" t="s">
        <v>231</v>
      </c>
      <c r="CM25" s="73"/>
      <c r="CN25" s="35" t="s">
        <v>118</v>
      </c>
      <c r="CO25" s="72"/>
      <c r="CP25" s="178"/>
      <c r="CQ25" s="178"/>
      <c r="CR25" s="178"/>
      <c r="CS25" s="36" t="s">
        <v>118</v>
      </c>
      <c r="CT25" s="36" t="s">
        <v>118</v>
      </c>
      <c r="CU25" s="72"/>
      <c r="CV25" s="72"/>
      <c r="CW25" s="73"/>
      <c r="CX25" s="35" t="s">
        <v>118</v>
      </c>
      <c r="CY25" s="72"/>
      <c r="CZ25" s="178">
        <v>200</v>
      </c>
      <c r="DA25" s="178"/>
      <c r="DB25" s="178"/>
      <c r="DC25" s="36" t="s">
        <v>118</v>
      </c>
      <c r="DD25" s="36" t="s">
        <v>118</v>
      </c>
      <c r="DE25" s="72"/>
      <c r="DF25" s="72"/>
      <c r="DG25" s="73"/>
      <c r="DH25" s="35" t="s">
        <v>118</v>
      </c>
      <c r="DI25" s="72"/>
      <c r="DJ25" s="178"/>
      <c r="DK25" s="178"/>
      <c r="DL25" s="178"/>
      <c r="DM25" s="36" t="s">
        <v>118</v>
      </c>
      <c r="DN25" s="36" t="s">
        <v>118</v>
      </c>
      <c r="DO25" s="72"/>
      <c r="DP25" s="72"/>
      <c r="DQ25" s="73"/>
      <c r="DR25" s="214"/>
      <c r="DS25" s="72"/>
      <c r="DT25" s="178"/>
      <c r="DU25" s="178"/>
      <c r="DV25" s="178"/>
      <c r="DW25" s="72"/>
      <c r="DX25" s="72"/>
      <c r="DY25" s="72"/>
      <c r="DZ25" s="72"/>
      <c r="EA25" s="73"/>
      <c r="EB25" s="215">
        <f t="shared" si="16"/>
        <v>1000</v>
      </c>
      <c r="EC25" s="182">
        <f t="shared" si="16"/>
        <v>0</v>
      </c>
      <c r="ED25" s="183">
        <f>EB25-EC25</f>
        <v>1000</v>
      </c>
      <c r="EE25" s="185">
        <v>2111</v>
      </c>
      <c r="EF25" s="93" t="s">
        <v>125</v>
      </c>
      <c r="EG25" s="113"/>
      <c r="EH25" s="114"/>
      <c r="EI25" s="73"/>
      <c r="EJ25" s="110" t="str">
        <f t="shared" si="1"/>
        <v>Papeleria</v>
      </c>
      <c r="EK25" s="110">
        <f t="shared" si="2"/>
        <v>2111</v>
      </c>
      <c r="EL25" s="110">
        <f t="shared" si="3"/>
        <v>0</v>
      </c>
      <c r="EM25" s="110">
        <f t="shared" si="4"/>
        <v>200</v>
      </c>
      <c r="EN25" s="110">
        <f t="shared" si="5"/>
        <v>0</v>
      </c>
      <c r="EO25" s="110">
        <f t="shared" si="6"/>
        <v>200</v>
      </c>
      <c r="EP25" s="110">
        <f t="shared" si="7"/>
        <v>0</v>
      </c>
      <c r="EQ25" s="110">
        <f t="shared" si="8"/>
        <v>200</v>
      </c>
      <c r="ER25" s="110">
        <f t="shared" si="9"/>
        <v>0</v>
      </c>
      <c r="ES25" s="110">
        <f t="shared" si="10"/>
        <v>200</v>
      </c>
      <c r="ET25" s="110">
        <f t="shared" si="11"/>
        <v>0</v>
      </c>
      <c r="EU25" s="110">
        <f t="shared" si="12"/>
        <v>200</v>
      </c>
      <c r="EV25" s="110">
        <f t="shared" si="13"/>
        <v>0</v>
      </c>
      <c r="EW25" s="110">
        <f t="shared" si="14"/>
        <v>0</v>
      </c>
      <c r="EX25" s="110">
        <f t="shared" si="15"/>
        <v>1000</v>
      </c>
    </row>
    <row r="26" spans="2:154" ht="15.75" customHeight="1" thickBot="1">
      <c r="B26" s="386"/>
      <c r="C26" s="390"/>
      <c r="D26" s="376"/>
      <c r="E26" s="376"/>
      <c r="F26" s="376"/>
      <c r="G26" s="376"/>
      <c r="H26" s="208"/>
      <c r="I26" s="211"/>
      <c r="J26" s="41"/>
      <c r="K26" s="42"/>
      <c r="L26" s="43"/>
      <c r="M26" s="25"/>
      <c r="N26" s="25"/>
      <c r="O26" s="25"/>
      <c r="P26" s="44"/>
      <c r="Q26" s="25"/>
      <c r="R26" s="25"/>
      <c r="S26" s="25"/>
      <c r="T26" s="74"/>
      <c r="U26" s="75"/>
      <c r="V26" s="43"/>
      <c r="W26" s="25"/>
      <c r="X26" s="25"/>
      <c r="Y26" s="25"/>
      <c r="Z26" s="44"/>
      <c r="AA26" s="25"/>
      <c r="AB26" s="25"/>
      <c r="AC26" s="25"/>
      <c r="AD26" s="74"/>
      <c r="AE26" s="75"/>
      <c r="AF26" s="43"/>
      <c r="AG26" s="25"/>
      <c r="AH26" s="25"/>
      <c r="AI26" s="25"/>
      <c r="AJ26" s="44"/>
      <c r="AK26" s="25"/>
      <c r="AL26" s="25"/>
      <c r="AM26" s="25"/>
      <c r="AN26" s="74"/>
      <c r="AO26" s="75"/>
      <c r="AP26" s="43"/>
      <c r="AQ26" s="25"/>
      <c r="AR26" s="25"/>
      <c r="AS26" s="25"/>
      <c r="AT26" s="44"/>
      <c r="AU26" s="25"/>
      <c r="AV26" s="25"/>
      <c r="AW26" s="25"/>
      <c r="AX26" s="74"/>
      <c r="AY26" s="75"/>
      <c r="AZ26" s="43"/>
      <c r="BA26" s="25"/>
      <c r="BB26" s="25"/>
      <c r="BC26" s="25"/>
      <c r="BD26" s="44"/>
      <c r="BE26" s="25"/>
      <c r="BF26" s="25"/>
      <c r="BG26" s="25"/>
      <c r="BH26" s="74"/>
      <c r="BI26" s="75"/>
      <c r="BJ26" s="43"/>
      <c r="BK26" s="25"/>
      <c r="BL26" s="25"/>
      <c r="BM26" s="25"/>
      <c r="BN26" s="44"/>
      <c r="BO26" s="25"/>
      <c r="BP26" s="25"/>
      <c r="BQ26" s="25"/>
      <c r="BR26" s="74"/>
      <c r="BS26" s="75"/>
      <c r="BT26" s="43"/>
      <c r="BU26" s="25"/>
      <c r="BV26" s="25"/>
      <c r="BW26" s="25"/>
      <c r="BX26" s="44"/>
      <c r="BY26" s="25"/>
      <c r="BZ26" s="25"/>
      <c r="CA26" s="25"/>
      <c r="CB26" s="74"/>
      <c r="CC26" s="75"/>
      <c r="CD26" s="43"/>
      <c r="CE26" s="25"/>
      <c r="CF26" s="25"/>
      <c r="CG26" s="25"/>
      <c r="CH26" s="44"/>
      <c r="CI26" s="25"/>
      <c r="CJ26" s="25"/>
      <c r="CK26" s="25"/>
      <c r="CL26" s="74"/>
      <c r="CM26" s="75"/>
      <c r="CN26" s="43"/>
      <c r="CO26" s="25"/>
      <c r="CP26" s="25"/>
      <c r="CQ26" s="25"/>
      <c r="CR26" s="44"/>
      <c r="CS26" s="25"/>
      <c r="CT26" s="25"/>
      <c r="CU26" s="25"/>
      <c r="CV26" s="74"/>
      <c r="CW26" s="75"/>
      <c r="CX26" s="43"/>
      <c r="CY26" s="25"/>
      <c r="CZ26" s="25"/>
      <c r="DA26" s="25"/>
      <c r="DB26" s="44"/>
      <c r="DC26" s="25"/>
      <c r="DD26" s="25"/>
      <c r="DE26" s="25"/>
      <c r="DF26" s="74"/>
      <c r="DG26" s="75"/>
      <c r="DH26" s="43"/>
      <c r="DI26" s="25"/>
      <c r="DJ26" s="25"/>
      <c r="DK26" s="25"/>
      <c r="DL26" s="44"/>
      <c r="DM26" s="25"/>
      <c r="DN26" s="25"/>
      <c r="DO26" s="25"/>
      <c r="DP26" s="74"/>
      <c r="DQ26" s="75"/>
      <c r="DR26" s="43"/>
      <c r="DS26" s="25"/>
      <c r="DT26" s="25"/>
      <c r="DU26" s="25"/>
      <c r="DV26" s="44"/>
      <c r="DW26" s="25"/>
      <c r="DX26" s="25"/>
      <c r="DY26" s="25"/>
      <c r="DZ26" s="74"/>
      <c r="EA26" s="75"/>
      <c r="EB26" s="219">
        <f>$P26+$Z26+$AJ26+$AT26+$BD26+$BN26+$BX26+$CH26+$CR26+$DB26+$DL26+$DV26</f>
        <v>0</v>
      </c>
      <c r="EC26" s="220"/>
      <c r="ED26" s="220"/>
      <c r="EE26" s="198"/>
      <c r="EF26" s="96"/>
      <c r="EG26" s="115"/>
      <c r="EH26" s="116"/>
      <c r="EI26" s="75"/>
      <c r="EJ26" s="110">
        <f t="shared" si="1"/>
        <v>0</v>
      </c>
      <c r="EK26" s="110">
        <f t="shared" si="2"/>
        <v>0</v>
      </c>
      <c r="EL26" s="110">
        <f t="shared" si="3"/>
        <v>0</v>
      </c>
      <c r="EM26" s="110">
        <f t="shared" si="4"/>
        <v>0</v>
      </c>
      <c r="EN26" s="110">
        <f t="shared" si="5"/>
        <v>0</v>
      </c>
      <c r="EO26" s="110">
        <f t="shared" si="6"/>
        <v>0</v>
      </c>
      <c r="EP26" s="110">
        <f t="shared" si="7"/>
        <v>0</v>
      </c>
      <c r="EQ26" s="110">
        <f t="shared" si="8"/>
        <v>0</v>
      </c>
      <c r="ER26" s="110">
        <f t="shared" si="9"/>
        <v>0</v>
      </c>
      <c r="ES26" s="110">
        <f t="shared" si="10"/>
        <v>0</v>
      </c>
      <c r="ET26" s="110">
        <f t="shared" si="11"/>
        <v>0</v>
      </c>
      <c r="EU26" s="110">
        <f t="shared" si="12"/>
        <v>0</v>
      </c>
      <c r="EV26" s="110">
        <f t="shared" si="13"/>
        <v>0</v>
      </c>
      <c r="EW26" s="110">
        <f t="shared" si="14"/>
        <v>0</v>
      </c>
      <c r="EX26" s="110">
        <f t="shared" si="15"/>
        <v>0</v>
      </c>
    </row>
    <row r="27" ht="30.75" customHeight="1" thickBot="1"/>
    <row r="28" spans="2:139" ht="30" customHeight="1" thickBot="1" thickTop="1">
      <c r="B28" s="11"/>
      <c r="C28" s="12"/>
      <c r="D28" s="377" t="s">
        <v>134</v>
      </c>
      <c r="E28" s="377"/>
      <c r="F28" s="377"/>
      <c r="G28" s="377"/>
      <c r="H28" s="13"/>
      <c r="I28" s="13"/>
      <c r="J28" s="12"/>
      <c r="K28" s="12"/>
      <c r="L28" s="12"/>
      <c r="M28" s="12"/>
      <c r="N28" s="54">
        <f>SUM(N18:N25)</f>
        <v>0</v>
      </c>
      <c r="O28" s="54">
        <f>SUM(O18:O25)</f>
        <v>0</v>
      </c>
      <c r="P28" s="154"/>
      <c r="Q28" s="12"/>
      <c r="R28" s="12"/>
      <c r="S28" s="12"/>
      <c r="T28" s="12"/>
      <c r="U28" s="12"/>
      <c r="V28" s="12"/>
      <c r="W28" s="12"/>
      <c r="X28" s="54">
        <f>SUM(X18:X25)</f>
        <v>200</v>
      </c>
      <c r="Y28" s="54">
        <f>SUM(Y18:Y25)</f>
        <v>0</v>
      </c>
      <c r="Z28" s="173"/>
      <c r="AA28" s="12"/>
      <c r="AB28" s="12"/>
      <c r="AC28" s="12"/>
      <c r="AD28" s="12"/>
      <c r="AE28" s="12"/>
      <c r="AF28" s="12"/>
      <c r="AG28" s="12"/>
      <c r="AH28" s="54">
        <f>SUM(AH18:AH25)</f>
        <v>8000</v>
      </c>
      <c r="AI28" s="54">
        <f>SUM(AI18:AI25)</f>
        <v>0</v>
      </c>
      <c r="AJ28" s="173"/>
      <c r="AK28" s="12"/>
      <c r="AL28" s="12"/>
      <c r="AM28" s="12"/>
      <c r="AN28" s="12"/>
      <c r="AO28" s="12"/>
      <c r="AP28" s="12"/>
      <c r="AQ28" s="12"/>
      <c r="AR28" s="54">
        <f>SUM(AR18:AR25)</f>
        <v>3700</v>
      </c>
      <c r="AS28" s="54">
        <f>SUM(AS18:AS25)</f>
        <v>0</v>
      </c>
      <c r="AT28" s="173"/>
      <c r="AU28" s="12"/>
      <c r="AV28" s="12"/>
      <c r="AW28" s="12"/>
      <c r="AX28" s="247">
        <f>4/4*100%</f>
        <v>1</v>
      </c>
      <c r="AY28" s="248"/>
      <c r="AZ28" s="248"/>
      <c r="BA28" s="12"/>
      <c r="BB28" s="54">
        <f>SUM(BB18:BB25)</f>
        <v>0</v>
      </c>
      <c r="BC28" s="54">
        <f>SUM(BC18:BC25)</f>
        <v>0</v>
      </c>
      <c r="BD28" s="173"/>
      <c r="BE28" s="12"/>
      <c r="BF28" s="12"/>
      <c r="BG28" s="12"/>
      <c r="BH28" s="12"/>
      <c r="BI28" s="12"/>
      <c r="BJ28" s="12"/>
      <c r="BK28" s="12"/>
      <c r="BL28" s="54">
        <f>SUM(BL18:BL25)</f>
        <v>7200</v>
      </c>
      <c r="BM28" s="54">
        <f>SUM(BM18:BM25)</f>
        <v>0</v>
      </c>
      <c r="BN28" s="173"/>
      <c r="BO28" s="12"/>
      <c r="BP28" s="12"/>
      <c r="BQ28" s="12"/>
      <c r="BR28" s="12"/>
      <c r="BS28" s="12"/>
      <c r="BT28" s="12"/>
      <c r="BU28" s="12"/>
      <c r="BV28" s="54">
        <f>SUM(BV18:BV25)</f>
        <v>0</v>
      </c>
      <c r="BW28" s="54">
        <f>SUM(BW18:BW25)</f>
        <v>0</v>
      </c>
      <c r="BX28" s="173"/>
      <c r="BY28" s="12"/>
      <c r="BZ28" s="12"/>
      <c r="CA28" s="12"/>
      <c r="CB28" s="12"/>
      <c r="CC28" s="12"/>
      <c r="CD28" s="12"/>
      <c r="CE28" s="12"/>
      <c r="CF28" s="54">
        <f>SUM(CF18:CF25)</f>
        <v>13700</v>
      </c>
      <c r="CG28" s="54">
        <f>SUM(CG18:CG25)</f>
        <v>0</v>
      </c>
      <c r="CH28" s="173"/>
      <c r="CI28" s="12"/>
      <c r="CJ28" s="12"/>
      <c r="CK28" s="12"/>
      <c r="CL28" s="247">
        <f>7/7*100%</f>
        <v>1</v>
      </c>
      <c r="CM28" s="248"/>
      <c r="CN28" s="248"/>
      <c r="CO28" s="12"/>
      <c r="CP28" s="54">
        <f>SUM(CP18:CP25)</f>
        <v>0</v>
      </c>
      <c r="CQ28" s="54">
        <f>SUM(CQ18:CQ25)</f>
        <v>0</v>
      </c>
      <c r="CR28" s="173"/>
      <c r="CS28" s="12"/>
      <c r="CT28" s="12"/>
      <c r="CU28" s="12"/>
      <c r="CV28" s="12"/>
      <c r="CW28" s="12"/>
      <c r="CX28" s="12"/>
      <c r="CY28" s="12"/>
      <c r="CZ28" s="54">
        <f>SUM(CZ18:CZ25)</f>
        <v>5200</v>
      </c>
      <c r="DA28" s="54">
        <f>SUM(DA18:DA25)</f>
        <v>0</v>
      </c>
      <c r="DB28" s="173"/>
      <c r="DC28" s="12"/>
      <c r="DD28" s="12"/>
      <c r="DE28" s="12"/>
      <c r="DF28" s="12"/>
      <c r="DG28" s="12"/>
      <c r="DH28" s="12"/>
      <c r="DI28" s="12"/>
      <c r="DJ28" s="54">
        <f>SUM(DJ18:DJ25)</f>
        <v>0</v>
      </c>
      <c r="DK28" s="54">
        <f>SUM(DK18:DK25)</f>
        <v>0</v>
      </c>
      <c r="DL28" s="173"/>
      <c r="DM28" s="12"/>
      <c r="DN28" s="12"/>
      <c r="DO28" s="12"/>
      <c r="DP28" s="12"/>
      <c r="DQ28" s="12"/>
      <c r="DR28" s="12"/>
      <c r="DS28" s="12"/>
      <c r="DT28" s="54">
        <f>SUM(DT18:DT25)</f>
        <v>0</v>
      </c>
      <c r="DU28" s="54">
        <f>SUM(DU18:DU25)</f>
        <v>0</v>
      </c>
      <c r="DV28" s="173"/>
      <c r="DW28" s="12"/>
      <c r="DX28" s="12"/>
      <c r="DY28" s="12"/>
      <c r="DZ28" s="12"/>
      <c r="EA28" s="12"/>
      <c r="EB28" s="201">
        <f>SUM($EB13:$EB26)</f>
        <v>38000</v>
      </c>
      <c r="EC28" s="201">
        <f>SUM($EB13:$EB26)</f>
        <v>38000</v>
      </c>
      <c r="ED28" s="201">
        <f>SUM($EB13:$EB26)</f>
        <v>38000</v>
      </c>
      <c r="EE28" s="12"/>
      <c r="EF28" s="12"/>
      <c r="EG28" s="12"/>
      <c r="EH28" s="12"/>
      <c r="EI28" s="121"/>
    </row>
    <row r="29" spans="50:92" ht="39.75" customHeight="1" thickBot="1">
      <c r="AX29" s="249" t="s">
        <v>249</v>
      </c>
      <c r="AY29" s="380" t="s">
        <v>250</v>
      </c>
      <c r="AZ29" s="380"/>
      <c r="CL29" s="249" t="s">
        <v>249</v>
      </c>
      <c r="CM29" s="380" t="s">
        <v>250</v>
      </c>
      <c r="CN29" s="380"/>
    </row>
    <row r="30" spans="2:130" ht="22.5" customHeight="1">
      <c r="B30" s="14" t="s">
        <v>135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55"/>
      <c r="Q30" s="80"/>
      <c r="R30" s="80"/>
      <c r="S30" s="80"/>
      <c r="T30" s="81"/>
      <c r="U30" s="81"/>
      <c r="V30" s="81"/>
      <c r="W30" s="82"/>
      <c r="X30" s="82"/>
      <c r="Y30" s="82"/>
      <c r="Z30" s="83"/>
      <c r="AA30" s="86"/>
      <c r="AB30" s="86"/>
      <c r="AC30" s="86"/>
      <c r="AD30" s="82"/>
      <c r="AE30" s="82"/>
      <c r="AF30" s="82"/>
      <c r="AG30" s="82"/>
      <c r="AH30" s="82"/>
      <c r="AI30" s="82"/>
      <c r="AJ30" s="83"/>
      <c r="AK30" s="82"/>
      <c r="AL30" s="82"/>
      <c r="AM30" s="82"/>
      <c r="AN30" s="82"/>
      <c r="AO30" s="82"/>
      <c r="AP30" s="82"/>
      <c r="AQ30" s="82"/>
      <c r="AR30" s="82"/>
      <c r="AS30" s="82"/>
      <c r="AT30" s="83"/>
      <c r="AU30" s="86"/>
      <c r="AV30" s="86"/>
      <c r="AW30" s="86"/>
      <c r="AX30" s="82"/>
      <c r="AY30" s="82"/>
      <c r="AZ30" s="82"/>
      <c r="BA30" s="82"/>
      <c r="BB30" s="82"/>
      <c r="BC30" s="82"/>
      <c r="BD30" s="83"/>
      <c r="BE30" s="86"/>
      <c r="BF30" s="86"/>
      <c r="BG30" s="86"/>
      <c r="BH30" s="82"/>
      <c r="BI30" s="82"/>
      <c r="BJ30" s="82"/>
      <c r="BK30" s="82"/>
      <c r="BL30" s="82"/>
      <c r="BM30" s="82"/>
      <c r="BN30" s="83"/>
      <c r="BO30" s="86"/>
      <c r="BP30" s="86"/>
      <c r="BQ30" s="86"/>
      <c r="BR30" s="82"/>
      <c r="BS30" s="82"/>
      <c r="BT30" s="86"/>
      <c r="BU30" s="86"/>
      <c r="BV30" s="86"/>
      <c r="BW30" s="86"/>
      <c r="BX30" s="82"/>
      <c r="BY30" s="82"/>
      <c r="BZ30" s="82"/>
      <c r="CA30" s="82"/>
      <c r="CB30" s="82"/>
      <c r="CC30" s="83"/>
      <c r="CD30" s="86"/>
      <c r="CE30" s="86"/>
      <c r="CF30" s="86"/>
      <c r="CG30" s="86"/>
      <c r="CH30" s="82"/>
      <c r="CI30" s="82"/>
      <c r="CJ30" s="82"/>
      <c r="CK30" s="82"/>
      <c r="CL30" s="82"/>
      <c r="CM30" s="83"/>
      <c r="CN30" s="86"/>
      <c r="CO30" s="86"/>
      <c r="CP30" s="86"/>
      <c r="CQ30" s="86"/>
      <c r="CR30" s="82"/>
      <c r="CS30" s="82"/>
      <c r="CT30" s="82"/>
      <c r="CU30" s="82"/>
      <c r="CV30" s="82"/>
      <c r="CW30" s="83"/>
      <c r="CX30" s="86"/>
      <c r="CY30" s="86"/>
      <c r="CZ30" s="86"/>
      <c r="DA30" s="86"/>
      <c r="DB30" s="82"/>
      <c r="DC30" s="82"/>
      <c r="DD30" s="82"/>
      <c r="DE30" s="82"/>
      <c r="DF30" s="82"/>
      <c r="DG30" s="83"/>
      <c r="DH30" s="86"/>
      <c r="DI30" s="86"/>
      <c r="DJ30" s="86"/>
      <c r="DK30" s="86"/>
      <c r="DL30" s="82"/>
      <c r="DM30" s="82"/>
      <c r="DN30" s="82"/>
      <c r="DO30" s="82"/>
      <c r="DP30" s="82"/>
      <c r="DQ30" s="83"/>
      <c r="DR30" s="86"/>
      <c r="DS30" s="86"/>
      <c r="DT30" s="86"/>
      <c r="DU30" s="86"/>
      <c r="DV30" s="82"/>
      <c r="DW30" s="82"/>
      <c r="DX30" s="244">
        <f>N28+X28+AH28+AR28+BB28+BL28+BV28+CF28+CP28+CZ28+DJ28+DT28</f>
        <v>38000</v>
      </c>
      <c r="DY30" s="82"/>
      <c r="DZ30" s="82"/>
    </row>
    <row r="32" spans="2:139" ht="15">
      <c r="B32" s="16"/>
      <c r="C32" s="17"/>
      <c r="D32" s="17"/>
      <c r="E32" s="17"/>
      <c r="F32" s="17"/>
      <c r="G32" s="17"/>
      <c r="H32" s="17"/>
      <c r="I32" s="17"/>
      <c r="J32" s="17"/>
      <c r="K32" s="56"/>
      <c r="L32" s="56"/>
      <c r="M32" s="57"/>
      <c r="N32" s="57"/>
      <c r="O32" s="57"/>
      <c r="P32" s="57"/>
      <c r="Q32" s="57"/>
      <c r="R32" s="57"/>
      <c r="S32" s="5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22"/>
    </row>
    <row r="33" spans="2:139" ht="27" customHeight="1">
      <c r="B33" s="378" t="s">
        <v>45</v>
      </c>
      <c r="C33" s="378"/>
      <c r="D33" s="378"/>
      <c r="E33" s="378"/>
      <c r="F33" s="378"/>
      <c r="G33" s="379" t="s">
        <v>46</v>
      </c>
      <c r="H33" s="379"/>
      <c r="I33" s="379"/>
      <c r="J33" s="379"/>
      <c r="K33" s="379"/>
      <c r="L33" s="58" t="s">
        <v>136</v>
      </c>
      <c r="M33" s="59"/>
      <c r="N33" s="59"/>
      <c r="O33" s="59"/>
      <c r="P33" s="60"/>
      <c r="Q33" s="84"/>
      <c r="R33" s="84"/>
      <c r="S33" s="84"/>
      <c r="T33" s="84"/>
      <c r="U33" s="84"/>
      <c r="V33" s="59"/>
      <c r="W33" s="60"/>
      <c r="X33" s="60"/>
      <c r="Y33" s="60"/>
      <c r="Z33" s="59"/>
      <c r="AA33" s="84"/>
      <c r="AB33" s="84"/>
      <c r="AC33" s="84"/>
      <c r="AD33" s="84"/>
      <c r="AE33" s="84"/>
      <c r="AF33" s="60"/>
      <c r="AG33" s="59"/>
      <c r="AH33" s="59"/>
      <c r="AI33" s="59"/>
      <c r="AJ33" s="59"/>
      <c r="AK33" s="84"/>
      <c r="AL33" s="84"/>
      <c r="AM33" s="84"/>
      <c r="AN33" s="84"/>
      <c r="AO33" s="84"/>
      <c r="AP33" s="59"/>
      <c r="AQ33" s="59"/>
      <c r="AR33" s="59"/>
      <c r="AS33" s="59"/>
      <c r="AT33" s="59"/>
      <c r="AU33" s="84"/>
      <c r="AV33" s="84"/>
      <c r="AW33" s="84"/>
      <c r="AX33" s="84"/>
      <c r="AY33" s="84"/>
      <c r="AZ33" s="59"/>
      <c r="BA33" s="59"/>
      <c r="BB33" s="59"/>
      <c r="BC33" s="59"/>
      <c r="BD33" s="59"/>
      <c r="BE33" s="84"/>
      <c r="BF33" s="84"/>
      <c r="BG33" s="84"/>
      <c r="BH33" s="84"/>
      <c r="BI33" s="84"/>
      <c r="BJ33" s="59"/>
      <c r="BK33" s="59"/>
      <c r="BL33" s="59"/>
      <c r="BM33" s="59"/>
      <c r="BN33" s="59"/>
      <c r="BO33" s="84"/>
      <c r="BP33" s="84"/>
      <c r="BQ33" s="84"/>
      <c r="BR33" s="84"/>
      <c r="BS33" s="84"/>
      <c r="BT33" s="59"/>
      <c r="BU33" s="59"/>
      <c r="BV33" s="59"/>
      <c r="BW33" s="59"/>
      <c r="BX33" s="59"/>
      <c r="BY33" s="84"/>
      <c r="BZ33" s="84"/>
      <c r="CA33" s="84"/>
      <c r="CB33" s="84"/>
      <c r="CC33" s="84"/>
      <c r="CD33" s="59"/>
      <c r="CE33" s="59"/>
      <c r="CF33" s="59"/>
      <c r="CG33" s="59"/>
      <c r="CH33" s="59"/>
      <c r="CI33" s="84"/>
      <c r="CJ33" s="84"/>
      <c r="CK33" s="84"/>
      <c r="CL33" s="84"/>
      <c r="CM33" s="84"/>
      <c r="CN33" s="59"/>
      <c r="CO33" s="59"/>
      <c r="CP33" s="59"/>
      <c r="CQ33" s="59"/>
      <c r="CR33" s="59"/>
      <c r="CS33" s="84"/>
      <c r="CT33" s="84"/>
      <c r="CU33" s="84"/>
      <c r="CV33" s="84"/>
      <c r="CW33" s="84"/>
      <c r="CX33" s="59"/>
      <c r="CY33" s="59"/>
      <c r="CZ33" s="59"/>
      <c r="DA33" s="59"/>
      <c r="DB33" s="59"/>
      <c r="DC33" s="84"/>
      <c r="DD33" s="84"/>
      <c r="DE33" s="84"/>
      <c r="DF33" s="84"/>
      <c r="DG33" s="84"/>
      <c r="DH33" s="59"/>
      <c r="DI33" s="59"/>
      <c r="DJ33" s="59"/>
      <c r="DK33" s="59"/>
      <c r="DL33" s="59"/>
      <c r="DM33" s="84"/>
      <c r="DN33" s="84"/>
      <c r="DO33" s="84"/>
      <c r="DP33" s="84"/>
      <c r="DQ33" s="84"/>
      <c r="DR33" s="59"/>
      <c r="DS33" s="59"/>
      <c r="DT33" s="59"/>
      <c r="DU33" s="59"/>
      <c r="DV33" s="59"/>
      <c r="DW33" s="84"/>
      <c r="DX33" s="84"/>
      <c r="DY33" s="84"/>
      <c r="DZ33" s="84"/>
      <c r="EA33" s="84"/>
      <c r="EB33" s="59"/>
      <c r="EC33" s="59"/>
      <c r="ED33" s="59"/>
      <c r="EE33" s="59"/>
      <c r="EF33" s="59"/>
      <c r="EG33" s="59"/>
      <c r="EH33" s="59"/>
      <c r="EI33" s="123"/>
    </row>
    <row r="34" spans="2:139" ht="15">
      <c r="B34" s="18"/>
      <c r="C34" s="19"/>
      <c r="D34" s="20"/>
      <c r="E34" s="20"/>
      <c r="F34" s="21"/>
      <c r="G34" s="19"/>
      <c r="H34" s="19"/>
      <c r="I34" s="19"/>
      <c r="J34" s="58"/>
      <c r="K34" s="58"/>
      <c r="L34" s="58"/>
      <c r="M34" s="61"/>
      <c r="N34" s="61"/>
      <c r="O34" s="61"/>
      <c r="P34" s="62"/>
      <c r="Q34" s="375"/>
      <c r="R34" s="375"/>
      <c r="S34" s="375"/>
      <c r="T34" s="375"/>
      <c r="U34" s="375"/>
      <c r="V34" s="59"/>
      <c r="W34" s="59"/>
      <c r="X34" s="59"/>
      <c r="Y34" s="59"/>
      <c r="Z34" s="59"/>
      <c r="AA34" s="375"/>
      <c r="AB34" s="375"/>
      <c r="AC34" s="375"/>
      <c r="AD34" s="375"/>
      <c r="AE34" s="375"/>
      <c r="AF34" s="59"/>
      <c r="AG34" s="59"/>
      <c r="AH34" s="59"/>
      <c r="AI34" s="59"/>
      <c r="AJ34" s="59"/>
      <c r="AK34" s="375"/>
      <c r="AL34" s="375"/>
      <c r="AM34" s="375"/>
      <c r="AN34" s="375"/>
      <c r="AO34" s="375"/>
      <c r="AP34" s="59"/>
      <c r="AQ34" s="59"/>
      <c r="AR34" s="59"/>
      <c r="AS34" s="59"/>
      <c r="AT34" s="59"/>
      <c r="AU34" s="375"/>
      <c r="AV34" s="375"/>
      <c r="AW34" s="375"/>
      <c r="AX34" s="375"/>
      <c r="AY34" s="375"/>
      <c r="AZ34" s="59"/>
      <c r="BA34" s="59"/>
      <c r="BB34" s="59"/>
      <c r="BC34" s="59"/>
      <c r="BD34" s="59"/>
      <c r="BE34" s="375"/>
      <c r="BF34" s="375"/>
      <c r="BG34" s="375"/>
      <c r="BH34" s="375"/>
      <c r="BI34" s="375"/>
      <c r="BJ34" s="59"/>
      <c r="BK34" s="59"/>
      <c r="BL34" s="59"/>
      <c r="BM34" s="59"/>
      <c r="BN34" s="59"/>
      <c r="BO34" s="375"/>
      <c r="BP34" s="375"/>
      <c r="BQ34" s="375"/>
      <c r="BR34" s="375"/>
      <c r="BS34" s="375"/>
      <c r="BT34" s="59"/>
      <c r="BU34" s="59"/>
      <c r="BV34" s="59"/>
      <c r="BW34" s="59"/>
      <c r="BX34" s="59"/>
      <c r="BY34" s="375"/>
      <c r="BZ34" s="375"/>
      <c r="CA34" s="375"/>
      <c r="CB34" s="375"/>
      <c r="CC34" s="375"/>
      <c r="CD34" s="59"/>
      <c r="CE34" s="59"/>
      <c r="CF34" s="59"/>
      <c r="CG34" s="59"/>
      <c r="CH34" s="59"/>
      <c r="CI34" s="375"/>
      <c r="CJ34" s="375"/>
      <c r="CK34" s="375"/>
      <c r="CL34" s="375"/>
      <c r="CM34" s="375"/>
      <c r="CN34" s="59"/>
      <c r="CO34" s="59"/>
      <c r="CP34" s="59"/>
      <c r="CQ34" s="59"/>
      <c r="CR34" s="59"/>
      <c r="CS34" s="375"/>
      <c r="CT34" s="375"/>
      <c r="CU34" s="375"/>
      <c r="CV34" s="375"/>
      <c r="CW34" s="375"/>
      <c r="CX34" s="59"/>
      <c r="CY34" s="59"/>
      <c r="CZ34" s="59"/>
      <c r="DA34" s="59"/>
      <c r="DB34" s="59"/>
      <c r="DC34" s="375"/>
      <c r="DD34" s="375"/>
      <c r="DE34" s="375"/>
      <c r="DF34" s="375"/>
      <c r="DG34" s="375"/>
      <c r="DH34" s="59"/>
      <c r="DI34" s="59"/>
      <c r="DJ34" s="59"/>
      <c r="DK34" s="59"/>
      <c r="DL34" s="59"/>
      <c r="DM34" s="375"/>
      <c r="DN34" s="375"/>
      <c r="DO34" s="375"/>
      <c r="DP34" s="375"/>
      <c r="DQ34" s="375"/>
      <c r="DR34" s="59"/>
      <c r="DS34" s="59"/>
      <c r="DT34" s="59"/>
      <c r="DU34" s="59"/>
      <c r="DV34" s="59"/>
      <c r="DW34" s="375"/>
      <c r="DX34" s="375"/>
      <c r="DY34" s="375"/>
      <c r="DZ34" s="375"/>
      <c r="EA34" s="375"/>
      <c r="EB34" s="59"/>
      <c r="EC34" s="59"/>
      <c r="ED34" s="59"/>
      <c r="EE34" s="59"/>
      <c r="EF34" s="59"/>
      <c r="EG34" s="59"/>
      <c r="EH34" s="59"/>
      <c r="EI34" s="123"/>
    </row>
    <row r="35" spans="2:139" ht="15">
      <c r="B35" s="18"/>
      <c r="C35" s="19"/>
      <c r="D35" s="20"/>
      <c r="E35" s="20"/>
      <c r="F35" s="21"/>
      <c r="G35" s="19"/>
      <c r="H35" s="19"/>
      <c r="I35" s="19"/>
      <c r="J35" s="59"/>
      <c r="K35" s="63"/>
      <c r="L35" s="63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123"/>
    </row>
    <row r="36" spans="2:139" ht="27" customHeight="1">
      <c r="B36" s="381" t="s">
        <v>137</v>
      </c>
      <c r="C36" s="381"/>
      <c r="D36" s="381"/>
      <c r="E36" s="381"/>
      <c r="F36" s="381"/>
      <c r="G36" s="382"/>
      <c r="H36" s="382"/>
      <c r="I36" s="382"/>
      <c r="J36" s="382"/>
      <c r="K36" s="382"/>
      <c r="L36" s="58" t="s">
        <v>138</v>
      </c>
      <c r="M36" s="59"/>
      <c r="N36" s="59"/>
      <c r="O36" s="59"/>
      <c r="P36" s="60"/>
      <c r="Q36" s="84"/>
      <c r="R36" s="84"/>
      <c r="S36" s="84"/>
      <c r="T36" s="84"/>
      <c r="U36" s="84"/>
      <c r="V36" s="59"/>
      <c r="W36" s="60"/>
      <c r="X36" s="60"/>
      <c r="Y36" s="60"/>
      <c r="Z36" s="59"/>
      <c r="AA36" s="84"/>
      <c r="AB36" s="84"/>
      <c r="AC36" s="84"/>
      <c r="AD36" s="84"/>
      <c r="AE36" s="84"/>
      <c r="AF36" s="60"/>
      <c r="AG36" s="59"/>
      <c r="AH36" s="59"/>
      <c r="AI36" s="59"/>
      <c r="AJ36" s="59"/>
      <c r="AK36" s="84"/>
      <c r="AL36" s="84"/>
      <c r="AM36" s="84"/>
      <c r="AN36" s="84"/>
      <c r="AO36" s="84"/>
      <c r="AP36" s="59"/>
      <c r="AQ36" s="59"/>
      <c r="AR36" s="59"/>
      <c r="AS36" s="59"/>
      <c r="AT36" s="59"/>
      <c r="AU36" s="84"/>
      <c r="AV36" s="84"/>
      <c r="AW36" s="84"/>
      <c r="AX36" s="84"/>
      <c r="AY36" s="84"/>
      <c r="AZ36" s="59"/>
      <c r="BA36" s="59"/>
      <c r="BB36" s="59"/>
      <c r="BC36" s="59"/>
      <c r="BD36" s="59"/>
      <c r="BE36" s="84"/>
      <c r="BF36" s="84"/>
      <c r="BG36" s="84"/>
      <c r="BH36" s="84"/>
      <c r="BI36" s="84"/>
      <c r="BJ36" s="59"/>
      <c r="BK36" s="59"/>
      <c r="BL36" s="59"/>
      <c r="BM36" s="59"/>
      <c r="BN36" s="59"/>
      <c r="BO36" s="84"/>
      <c r="BP36" s="84"/>
      <c r="BQ36" s="84"/>
      <c r="BR36" s="84"/>
      <c r="BS36" s="84"/>
      <c r="BT36" s="59"/>
      <c r="BU36" s="59"/>
      <c r="BV36" s="59"/>
      <c r="BW36" s="59"/>
      <c r="BX36" s="59"/>
      <c r="BY36" s="84"/>
      <c r="BZ36" s="84"/>
      <c r="CA36" s="84"/>
      <c r="CB36" s="84"/>
      <c r="CC36" s="84"/>
      <c r="CD36" s="59"/>
      <c r="CE36" s="59"/>
      <c r="CF36" s="59"/>
      <c r="CG36" s="59"/>
      <c r="CH36" s="59"/>
      <c r="CI36" s="84"/>
      <c r="CJ36" s="84"/>
      <c r="CK36" s="84"/>
      <c r="CL36" s="84"/>
      <c r="CM36" s="84"/>
      <c r="CN36" s="59"/>
      <c r="CO36" s="59"/>
      <c r="CP36" s="59"/>
      <c r="CQ36" s="59"/>
      <c r="CR36" s="59"/>
      <c r="CS36" s="84"/>
      <c r="CT36" s="84"/>
      <c r="CU36" s="84"/>
      <c r="CV36" s="84"/>
      <c r="CW36" s="84"/>
      <c r="CX36" s="59"/>
      <c r="CY36" s="59"/>
      <c r="CZ36" s="59"/>
      <c r="DA36" s="59"/>
      <c r="DB36" s="59"/>
      <c r="DC36" s="84"/>
      <c r="DD36" s="84"/>
      <c r="DE36" s="84"/>
      <c r="DF36" s="84"/>
      <c r="DG36" s="84"/>
      <c r="DH36" s="59"/>
      <c r="DI36" s="59"/>
      <c r="DJ36" s="59"/>
      <c r="DK36" s="59"/>
      <c r="DL36" s="59"/>
      <c r="DM36" s="84"/>
      <c r="DN36" s="84"/>
      <c r="DO36" s="84"/>
      <c r="DP36" s="84"/>
      <c r="DQ36" s="84"/>
      <c r="DR36" s="59"/>
      <c r="DS36" s="59"/>
      <c r="DT36" s="59"/>
      <c r="DU36" s="59"/>
      <c r="DV36" s="59"/>
      <c r="DW36" s="84"/>
      <c r="DX36" s="84"/>
      <c r="DY36" s="84"/>
      <c r="DZ36" s="84"/>
      <c r="EA36" s="84"/>
      <c r="EB36" s="59"/>
      <c r="EC36" s="59"/>
      <c r="ED36" s="59"/>
      <c r="EE36" s="59"/>
      <c r="EF36" s="59"/>
      <c r="EG36" s="59"/>
      <c r="EH36" s="59"/>
      <c r="EI36" s="123"/>
    </row>
    <row r="37" spans="2:139" ht="34.5" customHeight="1">
      <c r="B37" s="383" t="s">
        <v>139</v>
      </c>
      <c r="C37" s="383"/>
      <c r="D37" s="383"/>
      <c r="E37" s="383"/>
      <c r="F37" s="383"/>
      <c r="G37" s="384"/>
      <c r="H37" s="384"/>
      <c r="I37" s="384"/>
      <c r="J37" s="384"/>
      <c r="K37" s="384"/>
      <c r="L37" s="64"/>
      <c r="M37" s="65"/>
      <c r="N37" s="65"/>
      <c r="O37" s="65"/>
      <c r="P37" s="65"/>
      <c r="Q37" s="385"/>
      <c r="R37" s="385"/>
      <c r="S37" s="385"/>
      <c r="T37" s="385"/>
      <c r="U37" s="3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124"/>
    </row>
  </sheetData>
  <sheetProtection selectLockedCells="1" selectUnlockedCells="1"/>
  <mergeCells count="160">
    <mergeCell ref="ED16:ED17"/>
    <mergeCell ref="EE16:EE17"/>
    <mergeCell ref="EF16:EF17"/>
    <mergeCell ref="B15:C17"/>
    <mergeCell ref="D15:G17"/>
    <mergeCell ref="B10:G11"/>
    <mergeCell ref="J10:EI11"/>
    <mergeCell ref="B12:I13"/>
    <mergeCell ref="DR16:DR17"/>
    <mergeCell ref="DS16:DS17"/>
    <mergeCell ref="DZ16:DZ17"/>
    <mergeCell ref="EA16:EA17"/>
    <mergeCell ref="EB16:EB17"/>
    <mergeCell ref="EC16:EC17"/>
    <mergeCell ref="DF16:DF17"/>
    <mergeCell ref="DG16:DG17"/>
    <mergeCell ref="DH16:DH17"/>
    <mergeCell ref="DI16:DI17"/>
    <mergeCell ref="DP16:DP17"/>
    <mergeCell ref="DQ16:DQ17"/>
    <mergeCell ref="CD16:CD17"/>
    <mergeCell ref="CE16:CE17"/>
    <mergeCell ref="CL16:CL17"/>
    <mergeCell ref="CM16:CM17"/>
    <mergeCell ref="CN16:CN17"/>
    <mergeCell ref="CO16:CO17"/>
    <mergeCell ref="BR16:BR17"/>
    <mergeCell ref="BS16:BS17"/>
    <mergeCell ref="BT16:BT17"/>
    <mergeCell ref="BU16:BU17"/>
    <mergeCell ref="CB16:CB17"/>
    <mergeCell ref="CC16:CC17"/>
    <mergeCell ref="AP16:AP17"/>
    <mergeCell ref="AQ16:AQ17"/>
    <mergeCell ref="AX16:AX17"/>
    <mergeCell ref="AY16:AY17"/>
    <mergeCell ref="AZ16:AZ17"/>
    <mergeCell ref="BA16:BA17"/>
    <mergeCell ref="AR16:AT16"/>
    <mergeCell ref="AU16:AW16"/>
    <mergeCell ref="AD16:AD17"/>
    <mergeCell ref="AE16:AE17"/>
    <mergeCell ref="AF16:AF17"/>
    <mergeCell ref="AG16:AG17"/>
    <mergeCell ref="AN16:AN17"/>
    <mergeCell ref="AO16:AO17"/>
    <mergeCell ref="AK16:AM16"/>
    <mergeCell ref="L16:L17"/>
    <mergeCell ref="M16:M17"/>
    <mergeCell ref="T16:T17"/>
    <mergeCell ref="U16:U17"/>
    <mergeCell ref="V16:V17"/>
    <mergeCell ref="W16:W17"/>
    <mergeCell ref="B37:F37"/>
    <mergeCell ref="G37:K37"/>
    <mergeCell ref="Q37:U37"/>
    <mergeCell ref="B18:B21"/>
    <mergeCell ref="B22:B26"/>
    <mergeCell ref="C18:C20"/>
    <mergeCell ref="C22:C26"/>
    <mergeCell ref="E20:G20"/>
    <mergeCell ref="D21:G21"/>
    <mergeCell ref="E22:G22"/>
    <mergeCell ref="CS34:CW34"/>
    <mergeCell ref="DC34:DG34"/>
    <mergeCell ref="DM34:DQ34"/>
    <mergeCell ref="DW34:EA34"/>
    <mergeCell ref="B36:F36"/>
    <mergeCell ref="G36:K36"/>
    <mergeCell ref="AK34:AO34"/>
    <mergeCell ref="AU34:AY34"/>
    <mergeCell ref="BE34:BI34"/>
    <mergeCell ref="BO34:BS34"/>
    <mergeCell ref="BY34:CC34"/>
    <mergeCell ref="CI34:CM34"/>
    <mergeCell ref="D26:G26"/>
    <mergeCell ref="D28:G28"/>
    <mergeCell ref="B33:F33"/>
    <mergeCell ref="G33:K33"/>
    <mergeCell ref="Q34:U34"/>
    <mergeCell ref="AA34:AE34"/>
    <mergeCell ref="AY29:AZ29"/>
    <mergeCell ref="CM29:CN29"/>
    <mergeCell ref="E23:G23"/>
    <mergeCell ref="E24:G24"/>
    <mergeCell ref="E25:G25"/>
    <mergeCell ref="DJ16:DL16"/>
    <mergeCell ref="DM16:DO16"/>
    <mergeCell ref="DT16:DV16"/>
    <mergeCell ref="CS16:CU16"/>
    <mergeCell ref="CZ16:DB16"/>
    <mergeCell ref="DC16:DE16"/>
    <mergeCell ref="CV16:CV17"/>
    <mergeCell ref="DW16:DY16"/>
    <mergeCell ref="E18:G18"/>
    <mergeCell ref="E19:G19"/>
    <mergeCell ref="H15:H17"/>
    <mergeCell ref="I15:I17"/>
    <mergeCell ref="J16:J17"/>
    <mergeCell ref="K16:K17"/>
    <mergeCell ref="CF16:CH16"/>
    <mergeCell ref="CI16:CK16"/>
    <mergeCell ref="CP16:CR16"/>
    <mergeCell ref="CW16:CW17"/>
    <mergeCell ref="CX16:CX17"/>
    <mergeCell ref="CY16:CY17"/>
    <mergeCell ref="BB16:BD16"/>
    <mergeCell ref="BE16:BG16"/>
    <mergeCell ref="BL16:BN16"/>
    <mergeCell ref="BO16:BQ16"/>
    <mergeCell ref="BV16:BX16"/>
    <mergeCell ref="BY16:CA16"/>
    <mergeCell ref="BH16:BH17"/>
    <mergeCell ref="BI16:BI17"/>
    <mergeCell ref="BJ16:BJ17"/>
    <mergeCell ref="BK16:BK17"/>
    <mergeCell ref="EE15:EF15"/>
    <mergeCell ref="EH15:EI15"/>
    <mergeCell ref="N16:P16"/>
    <mergeCell ref="Q16:S16"/>
    <mergeCell ref="X16:Z16"/>
    <mergeCell ref="AA16:AC16"/>
    <mergeCell ref="AH16:AJ16"/>
    <mergeCell ref="CD15:CM15"/>
    <mergeCell ref="CN15:CW15"/>
    <mergeCell ref="CX15:DG15"/>
    <mergeCell ref="DH15:DQ15"/>
    <mergeCell ref="DR15:EA15"/>
    <mergeCell ref="EB15:ED15"/>
    <mergeCell ref="DY12:EF12"/>
    <mergeCell ref="EG12:EI12"/>
    <mergeCell ref="J15:K15"/>
    <mergeCell ref="L15:U15"/>
    <mergeCell ref="V15:AE15"/>
    <mergeCell ref="AF15:AO15"/>
    <mergeCell ref="AP15:AY15"/>
    <mergeCell ref="AZ15:BI15"/>
    <mergeCell ref="BJ15:BS15"/>
    <mergeCell ref="BT15:CC15"/>
    <mergeCell ref="BT12:BY12"/>
    <mergeCell ref="CA12:CI12"/>
    <mergeCell ref="CK12:CS12"/>
    <mergeCell ref="CU12:DC12"/>
    <mergeCell ref="DE12:DM12"/>
    <mergeCell ref="DO12:DW12"/>
    <mergeCell ref="J12:U12"/>
    <mergeCell ref="V12:AE12"/>
    <mergeCell ref="AF12:AO12"/>
    <mergeCell ref="AP12:AY12"/>
    <mergeCell ref="AZ12:BI12"/>
    <mergeCell ref="BJ12:BS12"/>
    <mergeCell ref="AG3:AM3"/>
    <mergeCell ref="AG4:AM4"/>
    <mergeCell ref="AG5:AM5"/>
    <mergeCell ref="AG6:AM6"/>
    <mergeCell ref="B7:U7"/>
    <mergeCell ref="B8:U8"/>
    <mergeCell ref="B3:F6"/>
    <mergeCell ref="G3:I6"/>
    <mergeCell ref="J3:AF6"/>
  </mergeCells>
  <printOptions/>
  <pageMargins left="0.6986111111111111" right="0.6986111111111111" top="0.75" bottom="0.75" header="0.5104166666666666" footer="0.5104166666666666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B1:EX57"/>
  <sheetViews>
    <sheetView zoomScaleSheetLayoutView="90" zoomScalePageLayoutView="0" workbookViewId="0" topLeftCell="D15">
      <pane xSplit="10770" ySplit="1545" topLeftCell="CH41" activePane="bottomRight" state="split"/>
      <selection pane="topLeft" activeCell="A9" sqref="A1:IV16384"/>
      <selection pane="topRight" activeCell="B15" sqref="B15:C17"/>
      <selection pane="bottomLeft" activeCell="J37" sqref="J37"/>
      <selection pane="bottomRight" activeCell="CL49" sqref="CL49"/>
    </sheetView>
  </sheetViews>
  <sheetFormatPr defaultColWidth="11.28125" defaultRowHeight="15"/>
  <cols>
    <col min="1" max="1" width="11.28125" style="0" customWidth="1"/>
    <col min="2" max="2" width="9.140625" style="0" customWidth="1"/>
    <col min="3" max="3" width="18.00390625" style="0" customWidth="1"/>
    <col min="4" max="4" width="8.421875" style="0" customWidth="1"/>
    <col min="5" max="5" width="11.28125" style="0" customWidth="1"/>
    <col min="6" max="6" width="21.421875" style="0" customWidth="1"/>
    <col min="7" max="7" width="0.42578125" style="0" customWidth="1"/>
    <col min="8" max="8" width="18.8515625" style="0" customWidth="1"/>
    <col min="9" max="9" width="17.421875" style="0" customWidth="1"/>
    <col min="10" max="13" width="11.28125" style="0" customWidth="1"/>
    <col min="14" max="16" width="19.8515625" style="0" customWidth="1"/>
    <col min="17" max="19" width="11.28125" style="0" customWidth="1"/>
    <col min="20" max="20" width="25.7109375" style="0" customWidth="1"/>
    <col min="21" max="21" width="17.7109375" style="0" customWidth="1"/>
    <col min="22" max="23" width="11.28125" style="0" customWidth="1"/>
    <col min="24" max="26" width="19.00390625" style="0" customWidth="1"/>
    <col min="27" max="29" width="11.28125" style="0" customWidth="1"/>
    <col min="30" max="30" width="21.421875" style="0" customWidth="1"/>
    <col min="31" max="33" width="11.28125" style="0" customWidth="1"/>
    <col min="34" max="36" width="20.8515625" style="0" customWidth="1"/>
    <col min="37" max="39" width="11.28125" style="0" customWidth="1"/>
    <col min="40" max="40" width="18.57421875" style="0" customWidth="1"/>
    <col min="41" max="43" width="11.28125" style="0" customWidth="1"/>
    <col min="44" max="45" width="19.00390625" style="0" customWidth="1"/>
    <col min="46" max="46" width="21.28125" style="0" customWidth="1"/>
    <col min="47" max="49" width="11.28125" style="0" customWidth="1"/>
    <col min="50" max="50" width="22.57421875" style="0" customWidth="1"/>
    <col min="51" max="51" width="21.421875" style="0" customWidth="1"/>
    <col min="52" max="52" width="11.28125" style="0" customWidth="1"/>
    <col min="53" max="53" width="22.421875" style="0" customWidth="1"/>
    <col min="54" max="56" width="17.28125" style="0" customWidth="1"/>
    <col min="57" max="59" width="11.28125" style="0" customWidth="1"/>
    <col min="60" max="60" width="17.421875" style="0" customWidth="1"/>
    <col min="61" max="62" width="11.28125" style="0" customWidth="1"/>
    <col min="63" max="63" width="16.28125" style="0" customWidth="1"/>
    <col min="64" max="66" width="20.00390625" style="0" customWidth="1"/>
    <col min="67" max="69" width="11.28125" style="0" customWidth="1"/>
    <col min="70" max="70" width="17.57421875" style="0" customWidth="1"/>
    <col min="71" max="73" width="11.28125" style="0" customWidth="1"/>
    <col min="74" max="76" width="22.28125" style="0" customWidth="1"/>
    <col min="77" max="79" width="11.28125" style="0" customWidth="1"/>
    <col min="80" max="80" width="20.8515625" style="0" customWidth="1"/>
    <col min="81" max="83" width="11.28125" style="0" customWidth="1"/>
    <col min="84" max="86" width="21.28125" style="0" customWidth="1"/>
    <col min="87" max="89" width="11.28125" style="0" customWidth="1"/>
    <col min="90" max="90" width="17.421875" style="0" customWidth="1"/>
    <col min="91" max="92" width="11.28125" style="0" customWidth="1"/>
    <col min="93" max="93" width="15.00390625" style="0" bestFit="1" customWidth="1"/>
    <col min="94" max="96" width="20.7109375" style="0" customWidth="1"/>
    <col min="97" max="103" width="11.28125" style="0" customWidth="1"/>
    <col min="104" max="105" width="20.421875" style="0" customWidth="1"/>
    <col min="106" max="106" width="22.7109375" style="0" customWidth="1"/>
    <col min="107" max="113" width="11.28125" style="0" customWidth="1"/>
    <col min="114" max="116" width="22.7109375" style="0" customWidth="1"/>
    <col min="117" max="123" width="11.28125" style="0" customWidth="1"/>
    <col min="124" max="126" width="23.140625" style="0" customWidth="1"/>
    <col min="127" max="128" width="14.7109375" style="0" customWidth="1"/>
    <col min="129" max="129" width="11.28125" style="0" customWidth="1"/>
    <col min="130" max="130" width="19.421875" style="0" customWidth="1"/>
    <col min="131" max="131" width="13.28125" style="0" customWidth="1"/>
    <col min="132" max="134" width="22.28125" style="0" customWidth="1"/>
    <col min="135" max="135" width="22.421875" style="0" customWidth="1"/>
    <col min="136" max="136" width="35.421875" style="0" customWidth="1"/>
    <col min="137" max="137" width="20.421875" style="0" customWidth="1"/>
    <col min="138" max="138" width="17.8515625" style="0" customWidth="1"/>
    <col min="139" max="139" width="21.140625" style="0" customWidth="1"/>
    <col min="140" max="141" width="11.28125" style="0" customWidth="1"/>
    <col min="142" max="153" width="11.421875" style="0" bestFit="1" customWidth="1"/>
    <col min="154" max="154" width="12.421875" style="0" bestFit="1" customWidth="1"/>
  </cols>
  <sheetData>
    <row r="1" spans="67:69" ht="15">
      <c r="BO1" s="351" t="s">
        <v>37</v>
      </c>
      <c r="BP1" s="352"/>
      <c r="BQ1" s="353"/>
    </row>
    <row r="2" spans="67:69" ht="22.5">
      <c r="BO2" s="25" t="s">
        <v>87</v>
      </c>
      <c r="BP2" s="25" t="s">
        <v>88</v>
      </c>
      <c r="BQ2" s="25" t="s">
        <v>95</v>
      </c>
    </row>
    <row r="3" spans="2:39" ht="18" customHeight="1">
      <c r="B3" s="305"/>
      <c r="C3" s="306"/>
      <c r="D3" s="306"/>
      <c r="E3" s="306"/>
      <c r="F3" s="307"/>
      <c r="G3" s="314" t="s">
        <v>49</v>
      </c>
      <c r="H3" s="315"/>
      <c r="I3" s="315"/>
      <c r="J3" s="320" t="s">
        <v>50</v>
      </c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1"/>
      <c r="AG3" s="295" t="s">
        <v>51</v>
      </c>
      <c r="AH3" s="296"/>
      <c r="AI3" s="296"/>
      <c r="AJ3" s="296"/>
      <c r="AK3" s="296"/>
      <c r="AL3" s="296"/>
      <c r="AM3" s="297"/>
    </row>
    <row r="4" spans="2:39" ht="18" customHeight="1">
      <c r="B4" s="308"/>
      <c r="C4" s="309"/>
      <c r="D4" s="309"/>
      <c r="E4" s="309"/>
      <c r="F4" s="310"/>
      <c r="G4" s="316"/>
      <c r="H4" s="317"/>
      <c r="I4" s="317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3"/>
      <c r="AG4" s="298" t="s">
        <v>2</v>
      </c>
      <c r="AH4" s="299"/>
      <c r="AI4" s="299"/>
      <c r="AJ4" s="299"/>
      <c r="AK4" s="299"/>
      <c r="AL4" s="299"/>
      <c r="AM4" s="300"/>
    </row>
    <row r="5" spans="2:39" ht="18" customHeight="1">
      <c r="B5" s="308"/>
      <c r="C5" s="309"/>
      <c r="D5" s="309"/>
      <c r="E5" s="309"/>
      <c r="F5" s="310"/>
      <c r="G5" s="316"/>
      <c r="H5" s="317"/>
      <c r="I5" s="317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3"/>
      <c r="AG5" s="298" t="s">
        <v>4</v>
      </c>
      <c r="AH5" s="299"/>
      <c r="AI5" s="299"/>
      <c r="AJ5" s="299"/>
      <c r="AK5" s="299"/>
      <c r="AL5" s="299"/>
      <c r="AM5" s="300"/>
    </row>
    <row r="6" spans="2:39" ht="18" customHeight="1">
      <c r="B6" s="311"/>
      <c r="C6" s="312"/>
      <c r="D6" s="312"/>
      <c r="E6" s="312"/>
      <c r="F6" s="313"/>
      <c r="G6" s="318"/>
      <c r="H6" s="319"/>
      <c r="I6" s="319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5"/>
      <c r="AG6" s="301" t="s">
        <v>5</v>
      </c>
      <c r="AH6" s="302"/>
      <c r="AI6" s="302"/>
      <c r="AJ6" s="302"/>
      <c r="AK6" s="302"/>
      <c r="AL6" s="302"/>
      <c r="AM6" s="303"/>
    </row>
    <row r="7" spans="2:21" ht="24.75" customHeight="1"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</row>
    <row r="8" spans="2:21" ht="33" customHeight="1">
      <c r="B8" s="304" t="s">
        <v>52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</row>
    <row r="9" ht="17.25" customHeight="1"/>
    <row r="10" spans="2:139" ht="15" customHeight="1">
      <c r="B10" s="413" t="s">
        <v>7</v>
      </c>
      <c r="C10" s="414"/>
      <c r="D10" s="414"/>
      <c r="E10" s="414"/>
      <c r="F10" s="414"/>
      <c r="G10" s="414"/>
      <c r="H10" s="2"/>
      <c r="I10" s="2"/>
      <c r="J10" s="417" t="s">
        <v>53</v>
      </c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18"/>
      <c r="CC10" s="418"/>
      <c r="CD10" s="418"/>
      <c r="CE10" s="418"/>
      <c r="CF10" s="418"/>
      <c r="CG10" s="418"/>
      <c r="CH10" s="418"/>
      <c r="CI10" s="418"/>
      <c r="CJ10" s="418"/>
      <c r="CK10" s="418"/>
      <c r="CL10" s="418"/>
      <c r="CM10" s="418"/>
      <c r="CN10" s="418"/>
      <c r="CO10" s="418"/>
      <c r="CP10" s="418"/>
      <c r="CQ10" s="418"/>
      <c r="CR10" s="418"/>
      <c r="CS10" s="418"/>
      <c r="CT10" s="418"/>
      <c r="CU10" s="418"/>
      <c r="CV10" s="418"/>
      <c r="CW10" s="418"/>
      <c r="CX10" s="418"/>
      <c r="CY10" s="418"/>
      <c r="CZ10" s="418"/>
      <c r="DA10" s="418"/>
      <c r="DB10" s="418"/>
      <c r="DC10" s="418"/>
      <c r="DD10" s="418"/>
      <c r="DE10" s="418"/>
      <c r="DF10" s="418"/>
      <c r="DG10" s="418"/>
      <c r="DH10" s="418"/>
      <c r="DI10" s="418"/>
      <c r="DJ10" s="418"/>
      <c r="DK10" s="418"/>
      <c r="DL10" s="418"/>
      <c r="DM10" s="418"/>
      <c r="DN10" s="418"/>
      <c r="DO10" s="418"/>
      <c r="DP10" s="418"/>
      <c r="DQ10" s="418"/>
      <c r="DR10" s="418"/>
      <c r="DS10" s="418"/>
      <c r="DT10" s="418"/>
      <c r="DU10" s="418"/>
      <c r="DV10" s="418"/>
      <c r="DW10" s="418"/>
      <c r="DX10" s="418"/>
      <c r="DY10" s="418"/>
      <c r="DZ10" s="418"/>
      <c r="EA10" s="418"/>
      <c r="EB10" s="418"/>
      <c r="EC10" s="418"/>
      <c r="ED10" s="418"/>
      <c r="EE10" s="418"/>
      <c r="EF10" s="418"/>
      <c r="EG10" s="418"/>
      <c r="EH10" s="418"/>
      <c r="EI10" s="419"/>
    </row>
    <row r="11" spans="2:139" ht="26.25" customHeight="1">
      <c r="B11" s="415"/>
      <c r="C11" s="416"/>
      <c r="D11" s="416"/>
      <c r="E11" s="416"/>
      <c r="F11" s="416"/>
      <c r="G11" s="416"/>
      <c r="H11" s="3"/>
      <c r="I11" s="3"/>
      <c r="J11" s="420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421"/>
      <c r="BD11" s="421"/>
      <c r="BE11" s="421"/>
      <c r="BF11" s="421"/>
      <c r="BG11" s="421"/>
      <c r="BH11" s="421"/>
      <c r="BI11" s="421"/>
      <c r="BJ11" s="421"/>
      <c r="BK11" s="421"/>
      <c r="BL11" s="421"/>
      <c r="BM11" s="421"/>
      <c r="BN11" s="421"/>
      <c r="BO11" s="421"/>
      <c r="BP11" s="421"/>
      <c r="BQ11" s="421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1"/>
      <c r="CD11" s="421"/>
      <c r="CE11" s="421"/>
      <c r="CF11" s="421"/>
      <c r="CG11" s="421"/>
      <c r="CH11" s="421"/>
      <c r="CI11" s="421"/>
      <c r="CJ11" s="421"/>
      <c r="CK11" s="421"/>
      <c r="CL11" s="421"/>
      <c r="CM11" s="421"/>
      <c r="CN11" s="421"/>
      <c r="CO11" s="421"/>
      <c r="CP11" s="421"/>
      <c r="CQ11" s="421"/>
      <c r="CR11" s="421"/>
      <c r="CS11" s="421"/>
      <c r="CT11" s="421"/>
      <c r="CU11" s="421"/>
      <c r="CV11" s="421"/>
      <c r="CW11" s="421"/>
      <c r="CX11" s="421"/>
      <c r="CY11" s="421"/>
      <c r="CZ11" s="421"/>
      <c r="DA11" s="421"/>
      <c r="DB11" s="421"/>
      <c r="DC11" s="421"/>
      <c r="DD11" s="421"/>
      <c r="DE11" s="421"/>
      <c r="DF11" s="421"/>
      <c r="DG11" s="421"/>
      <c r="DH11" s="421"/>
      <c r="DI11" s="421"/>
      <c r="DJ11" s="421"/>
      <c r="DK11" s="421"/>
      <c r="DL11" s="421"/>
      <c r="DM11" s="421"/>
      <c r="DN11" s="421"/>
      <c r="DO11" s="421"/>
      <c r="DP11" s="421"/>
      <c r="DQ11" s="421"/>
      <c r="DR11" s="421"/>
      <c r="DS11" s="421"/>
      <c r="DT11" s="421"/>
      <c r="DU11" s="421"/>
      <c r="DV11" s="421"/>
      <c r="DW11" s="421"/>
      <c r="DX11" s="421"/>
      <c r="DY11" s="421"/>
      <c r="DZ11" s="421"/>
      <c r="EA11" s="421"/>
      <c r="EB11" s="421"/>
      <c r="EC11" s="421"/>
      <c r="ED11" s="421"/>
      <c r="EE11" s="421"/>
      <c r="EF11" s="421"/>
      <c r="EG11" s="421"/>
      <c r="EH11" s="421"/>
      <c r="EI11" s="422"/>
    </row>
    <row r="12" spans="2:139" ht="27" customHeight="1">
      <c r="B12" s="423" t="s">
        <v>140</v>
      </c>
      <c r="C12" s="424"/>
      <c r="D12" s="424"/>
      <c r="E12" s="424"/>
      <c r="F12" s="424"/>
      <c r="G12" s="424"/>
      <c r="H12" s="424"/>
      <c r="I12" s="424"/>
      <c r="J12" s="326" t="s">
        <v>55</v>
      </c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8"/>
      <c r="V12" s="329" t="s">
        <v>56</v>
      </c>
      <c r="W12" s="327"/>
      <c r="X12" s="327"/>
      <c r="Y12" s="327"/>
      <c r="Z12" s="327"/>
      <c r="AA12" s="327"/>
      <c r="AB12" s="327"/>
      <c r="AC12" s="327"/>
      <c r="AD12" s="327"/>
      <c r="AE12" s="328"/>
      <c r="AF12" s="329" t="s">
        <v>57</v>
      </c>
      <c r="AG12" s="327"/>
      <c r="AH12" s="327"/>
      <c r="AI12" s="327"/>
      <c r="AJ12" s="327"/>
      <c r="AK12" s="327"/>
      <c r="AL12" s="327"/>
      <c r="AM12" s="327"/>
      <c r="AN12" s="327"/>
      <c r="AO12" s="328"/>
      <c r="AP12" s="329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22"/>
      <c r="CA12" s="327"/>
      <c r="CB12" s="327"/>
      <c r="CC12" s="327"/>
      <c r="CD12" s="327"/>
      <c r="CE12" s="327"/>
      <c r="CF12" s="327"/>
      <c r="CG12" s="327"/>
      <c r="CH12" s="327"/>
      <c r="CI12" s="327"/>
      <c r="CJ12" s="22"/>
      <c r="CK12" s="327"/>
      <c r="CL12" s="327"/>
      <c r="CM12" s="327"/>
      <c r="CN12" s="327"/>
      <c r="CO12" s="327"/>
      <c r="CP12" s="327"/>
      <c r="CQ12" s="327"/>
      <c r="CR12" s="327"/>
      <c r="CS12" s="327"/>
      <c r="CT12" s="22"/>
      <c r="CU12" s="327"/>
      <c r="CV12" s="327"/>
      <c r="CW12" s="327"/>
      <c r="CX12" s="327"/>
      <c r="CY12" s="327"/>
      <c r="CZ12" s="327"/>
      <c r="DA12" s="327"/>
      <c r="DB12" s="327"/>
      <c r="DC12" s="327"/>
      <c r="DD12" s="22"/>
      <c r="DE12" s="327"/>
      <c r="DF12" s="327"/>
      <c r="DG12" s="327"/>
      <c r="DH12" s="327"/>
      <c r="DI12" s="327"/>
      <c r="DJ12" s="327"/>
      <c r="DK12" s="327"/>
      <c r="DL12" s="327"/>
      <c r="DM12" s="327"/>
      <c r="DN12" s="22"/>
      <c r="DO12" s="327"/>
      <c r="DP12" s="327"/>
      <c r="DQ12" s="327"/>
      <c r="DR12" s="327"/>
      <c r="DS12" s="327"/>
      <c r="DT12" s="327"/>
      <c r="DU12" s="327"/>
      <c r="DV12" s="327"/>
      <c r="DW12" s="327"/>
      <c r="DX12" s="22"/>
      <c r="DY12" s="327"/>
      <c r="DZ12" s="327"/>
      <c r="EA12" s="327"/>
      <c r="EB12" s="327"/>
      <c r="EC12" s="327"/>
      <c r="ED12" s="327"/>
      <c r="EE12" s="327"/>
      <c r="EF12" s="328"/>
      <c r="EG12" s="329" t="s">
        <v>58</v>
      </c>
      <c r="EH12" s="327"/>
      <c r="EI12" s="330"/>
    </row>
    <row r="13" spans="2:139" ht="57.75" customHeight="1">
      <c r="B13" s="425"/>
      <c r="C13" s="426"/>
      <c r="D13" s="426"/>
      <c r="E13" s="426"/>
      <c r="F13" s="426"/>
      <c r="G13" s="426"/>
      <c r="H13" s="426"/>
      <c r="I13" s="426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66"/>
      <c r="V13" s="67"/>
      <c r="W13" s="24"/>
      <c r="X13" s="24"/>
      <c r="Y13" s="24"/>
      <c r="Z13" s="24"/>
      <c r="AA13" s="24"/>
      <c r="AB13" s="24"/>
      <c r="AC13" s="24"/>
      <c r="AD13" s="24"/>
      <c r="AE13" s="66"/>
      <c r="AF13" s="24"/>
      <c r="AG13" s="24"/>
      <c r="AH13" s="24"/>
      <c r="AI13" s="24"/>
      <c r="AJ13" s="24"/>
      <c r="AK13" s="24"/>
      <c r="AL13" s="24"/>
      <c r="AM13" s="24"/>
      <c r="AN13" s="24"/>
      <c r="AO13" s="66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67"/>
      <c r="EH13" s="24"/>
      <c r="EI13" s="102"/>
    </row>
    <row r="14" ht="9.75" customHeight="1"/>
    <row r="15" spans="2:139" ht="28.5" customHeight="1">
      <c r="B15" s="402" t="s">
        <v>59</v>
      </c>
      <c r="C15" s="403"/>
      <c r="D15" s="408" t="s">
        <v>60</v>
      </c>
      <c r="E15" s="348"/>
      <c r="F15" s="348"/>
      <c r="G15" s="348"/>
      <c r="H15" s="362" t="s">
        <v>61</v>
      </c>
      <c r="I15" s="365" t="s">
        <v>62</v>
      </c>
      <c r="J15" s="331" t="s">
        <v>63</v>
      </c>
      <c r="K15" s="332"/>
      <c r="L15" s="333" t="s">
        <v>64</v>
      </c>
      <c r="M15" s="334"/>
      <c r="N15" s="334"/>
      <c r="O15" s="334"/>
      <c r="P15" s="334"/>
      <c r="Q15" s="334"/>
      <c r="R15" s="334"/>
      <c r="S15" s="334"/>
      <c r="T15" s="334"/>
      <c r="U15" s="335"/>
      <c r="V15" s="336" t="s">
        <v>65</v>
      </c>
      <c r="W15" s="334"/>
      <c r="X15" s="334"/>
      <c r="Y15" s="334"/>
      <c r="Z15" s="334"/>
      <c r="AA15" s="334"/>
      <c r="AB15" s="334"/>
      <c r="AC15" s="334"/>
      <c r="AD15" s="334"/>
      <c r="AE15" s="337"/>
      <c r="AF15" s="333" t="s">
        <v>66</v>
      </c>
      <c r="AG15" s="334"/>
      <c r="AH15" s="334"/>
      <c r="AI15" s="334"/>
      <c r="AJ15" s="334"/>
      <c r="AK15" s="334"/>
      <c r="AL15" s="334"/>
      <c r="AM15" s="334"/>
      <c r="AN15" s="334"/>
      <c r="AO15" s="335"/>
      <c r="AP15" s="336" t="s">
        <v>67</v>
      </c>
      <c r="AQ15" s="334"/>
      <c r="AR15" s="334"/>
      <c r="AS15" s="334"/>
      <c r="AT15" s="334"/>
      <c r="AU15" s="334"/>
      <c r="AV15" s="334"/>
      <c r="AW15" s="334"/>
      <c r="AX15" s="334"/>
      <c r="AY15" s="337"/>
      <c r="AZ15" s="333" t="s">
        <v>68</v>
      </c>
      <c r="BA15" s="334"/>
      <c r="BB15" s="334"/>
      <c r="BC15" s="334"/>
      <c r="BD15" s="334"/>
      <c r="BE15" s="334"/>
      <c r="BF15" s="334"/>
      <c r="BG15" s="334"/>
      <c r="BH15" s="334"/>
      <c r="BI15" s="335"/>
      <c r="BJ15" s="336" t="s">
        <v>69</v>
      </c>
      <c r="BK15" s="334"/>
      <c r="BL15" s="334"/>
      <c r="BM15" s="334"/>
      <c r="BN15" s="334"/>
      <c r="BO15" s="334"/>
      <c r="BP15" s="334"/>
      <c r="BQ15" s="334"/>
      <c r="BR15" s="334"/>
      <c r="BS15" s="337"/>
      <c r="BT15" s="333" t="s">
        <v>70</v>
      </c>
      <c r="BU15" s="334"/>
      <c r="BV15" s="334"/>
      <c r="BW15" s="334"/>
      <c r="BX15" s="334"/>
      <c r="BY15" s="334"/>
      <c r="BZ15" s="334"/>
      <c r="CA15" s="334"/>
      <c r="CB15" s="334"/>
      <c r="CC15" s="335"/>
      <c r="CD15" s="333" t="s">
        <v>71</v>
      </c>
      <c r="CE15" s="334"/>
      <c r="CF15" s="334"/>
      <c r="CG15" s="334"/>
      <c r="CH15" s="334"/>
      <c r="CI15" s="334"/>
      <c r="CJ15" s="334"/>
      <c r="CK15" s="334"/>
      <c r="CL15" s="334"/>
      <c r="CM15" s="335"/>
      <c r="CN15" s="336" t="s">
        <v>72</v>
      </c>
      <c r="CO15" s="334"/>
      <c r="CP15" s="334"/>
      <c r="CQ15" s="334"/>
      <c r="CR15" s="334"/>
      <c r="CS15" s="334"/>
      <c r="CT15" s="334"/>
      <c r="CU15" s="334"/>
      <c r="CV15" s="334"/>
      <c r="CW15" s="337"/>
      <c r="CX15" s="333" t="s">
        <v>73</v>
      </c>
      <c r="CY15" s="334"/>
      <c r="CZ15" s="334"/>
      <c r="DA15" s="334"/>
      <c r="DB15" s="334"/>
      <c r="DC15" s="334"/>
      <c r="DD15" s="334"/>
      <c r="DE15" s="334"/>
      <c r="DF15" s="334"/>
      <c r="DG15" s="335"/>
      <c r="DH15" s="336" t="s">
        <v>74</v>
      </c>
      <c r="DI15" s="334"/>
      <c r="DJ15" s="334"/>
      <c r="DK15" s="334"/>
      <c r="DL15" s="334"/>
      <c r="DM15" s="334"/>
      <c r="DN15" s="334"/>
      <c r="DO15" s="334"/>
      <c r="DP15" s="334"/>
      <c r="DQ15" s="337"/>
      <c r="DR15" s="333" t="s">
        <v>75</v>
      </c>
      <c r="DS15" s="334"/>
      <c r="DT15" s="334"/>
      <c r="DU15" s="334"/>
      <c r="DV15" s="334"/>
      <c r="DW15" s="334"/>
      <c r="DX15" s="334"/>
      <c r="DY15" s="334"/>
      <c r="DZ15" s="334"/>
      <c r="EA15" s="337"/>
      <c r="EB15" s="338" t="s">
        <v>76</v>
      </c>
      <c r="EC15" s="339"/>
      <c r="ED15" s="340"/>
      <c r="EE15" s="347" t="s">
        <v>77</v>
      </c>
      <c r="EF15" s="348"/>
      <c r="EG15" s="103" t="s">
        <v>78</v>
      </c>
      <c r="EH15" s="349" t="s">
        <v>79</v>
      </c>
      <c r="EI15" s="350"/>
    </row>
    <row r="16" spans="2:139" ht="17.25" customHeight="1">
      <c r="B16" s="404"/>
      <c r="C16" s="405"/>
      <c r="D16" s="409"/>
      <c r="E16" s="410"/>
      <c r="F16" s="410"/>
      <c r="G16" s="410"/>
      <c r="H16" s="363"/>
      <c r="I16" s="366"/>
      <c r="J16" s="368" t="s">
        <v>80</v>
      </c>
      <c r="K16" s="370" t="s">
        <v>81</v>
      </c>
      <c r="L16" s="356" t="s">
        <v>82</v>
      </c>
      <c r="M16" s="345" t="s">
        <v>83</v>
      </c>
      <c r="N16" s="351" t="s">
        <v>37</v>
      </c>
      <c r="O16" s="352"/>
      <c r="P16" s="353"/>
      <c r="Q16" s="354" t="s">
        <v>84</v>
      </c>
      <c r="R16" s="354"/>
      <c r="S16" s="354"/>
      <c r="T16" s="358" t="s">
        <v>85</v>
      </c>
      <c r="U16" s="341" t="s">
        <v>86</v>
      </c>
      <c r="V16" s="353" t="s">
        <v>82</v>
      </c>
      <c r="W16" s="358" t="s">
        <v>83</v>
      </c>
      <c r="X16" s="351" t="s">
        <v>37</v>
      </c>
      <c r="Y16" s="352"/>
      <c r="Z16" s="353"/>
      <c r="AA16" s="354" t="s">
        <v>84</v>
      </c>
      <c r="AB16" s="354"/>
      <c r="AC16" s="354"/>
      <c r="AD16" s="358" t="s">
        <v>85</v>
      </c>
      <c r="AE16" s="351" t="s">
        <v>86</v>
      </c>
      <c r="AF16" s="356" t="s">
        <v>82</v>
      </c>
      <c r="AG16" s="345" t="s">
        <v>83</v>
      </c>
      <c r="AH16" s="351" t="s">
        <v>37</v>
      </c>
      <c r="AI16" s="352"/>
      <c r="AJ16" s="353"/>
      <c r="AK16" s="354" t="s">
        <v>84</v>
      </c>
      <c r="AL16" s="354"/>
      <c r="AM16" s="354"/>
      <c r="AN16" s="358" t="s">
        <v>85</v>
      </c>
      <c r="AO16" s="341" t="s">
        <v>86</v>
      </c>
      <c r="AP16" s="343" t="s">
        <v>82</v>
      </c>
      <c r="AQ16" s="345" t="s">
        <v>83</v>
      </c>
      <c r="AR16" s="351" t="s">
        <v>37</v>
      </c>
      <c r="AS16" s="352"/>
      <c r="AT16" s="353"/>
      <c r="AU16" s="354" t="s">
        <v>84</v>
      </c>
      <c r="AV16" s="354"/>
      <c r="AW16" s="354"/>
      <c r="AX16" s="358" t="s">
        <v>85</v>
      </c>
      <c r="AY16" s="351" t="s">
        <v>86</v>
      </c>
      <c r="AZ16" s="356" t="s">
        <v>82</v>
      </c>
      <c r="BA16" s="345" t="s">
        <v>83</v>
      </c>
      <c r="BB16" s="351" t="s">
        <v>37</v>
      </c>
      <c r="BC16" s="352"/>
      <c r="BD16" s="353"/>
      <c r="BE16" s="354" t="s">
        <v>84</v>
      </c>
      <c r="BF16" s="354"/>
      <c r="BG16" s="354"/>
      <c r="BH16" s="358" t="s">
        <v>85</v>
      </c>
      <c r="BI16" s="341" t="s">
        <v>86</v>
      </c>
      <c r="BJ16" s="343" t="s">
        <v>82</v>
      </c>
      <c r="BK16" s="345" t="s">
        <v>83</v>
      </c>
      <c r="BL16" s="351" t="s">
        <v>37</v>
      </c>
      <c r="BM16" s="352"/>
      <c r="BN16" s="353"/>
      <c r="BO16" s="354" t="s">
        <v>84</v>
      </c>
      <c r="BP16" s="354"/>
      <c r="BQ16" s="354"/>
      <c r="BR16" s="358" t="s">
        <v>85</v>
      </c>
      <c r="BS16" s="351" t="s">
        <v>86</v>
      </c>
      <c r="BT16" s="356" t="s">
        <v>82</v>
      </c>
      <c r="BU16" s="345" t="s">
        <v>83</v>
      </c>
      <c r="BV16" s="351" t="s">
        <v>37</v>
      </c>
      <c r="BW16" s="352"/>
      <c r="BX16" s="353"/>
      <c r="BY16" s="354" t="s">
        <v>84</v>
      </c>
      <c r="BZ16" s="354"/>
      <c r="CA16" s="354"/>
      <c r="CB16" s="358" t="s">
        <v>85</v>
      </c>
      <c r="CC16" s="341" t="s">
        <v>86</v>
      </c>
      <c r="CD16" s="356" t="s">
        <v>82</v>
      </c>
      <c r="CE16" s="345" t="s">
        <v>83</v>
      </c>
      <c r="CF16" s="351" t="s">
        <v>37</v>
      </c>
      <c r="CG16" s="352"/>
      <c r="CH16" s="353"/>
      <c r="CI16" s="354" t="s">
        <v>84</v>
      </c>
      <c r="CJ16" s="354"/>
      <c r="CK16" s="354"/>
      <c r="CL16" s="358" t="s">
        <v>85</v>
      </c>
      <c r="CM16" s="341" t="s">
        <v>86</v>
      </c>
      <c r="CN16" s="343" t="s">
        <v>82</v>
      </c>
      <c r="CO16" s="345" t="s">
        <v>83</v>
      </c>
      <c r="CP16" s="351" t="s">
        <v>37</v>
      </c>
      <c r="CQ16" s="352"/>
      <c r="CR16" s="353"/>
      <c r="CS16" s="354" t="s">
        <v>84</v>
      </c>
      <c r="CT16" s="354"/>
      <c r="CU16" s="354"/>
      <c r="CV16" s="358" t="s">
        <v>85</v>
      </c>
      <c r="CW16" s="351" t="s">
        <v>86</v>
      </c>
      <c r="CX16" s="356" t="s">
        <v>82</v>
      </c>
      <c r="CY16" s="345" t="s">
        <v>83</v>
      </c>
      <c r="CZ16" s="351" t="s">
        <v>37</v>
      </c>
      <c r="DA16" s="352"/>
      <c r="DB16" s="353"/>
      <c r="DC16" s="372" t="s">
        <v>84</v>
      </c>
      <c r="DD16" s="373"/>
      <c r="DE16" s="374"/>
      <c r="DF16" s="358" t="s">
        <v>85</v>
      </c>
      <c r="DG16" s="341" t="s">
        <v>86</v>
      </c>
      <c r="DH16" s="343" t="s">
        <v>82</v>
      </c>
      <c r="DI16" s="345" t="s">
        <v>83</v>
      </c>
      <c r="DJ16" s="351" t="s">
        <v>37</v>
      </c>
      <c r="DK16" s="352"/>
      <c r="DL16" s="353"/>
      <c r="DM16" s="354" t="s">
        <v>84</v>
      </c>
      <c r="DN16" s="354"/>
      <c r="DO16" s="354"/>
      <c r="DP16" s="358" t="s">
        <v>85</v>
      </c>
      <c r="DQ16" s="351" t="s">
        <v>86</v>
      </c>
      <c r="DR16" s="356" t="s">
        <v>82</v>
      </c>
      <c r="DS16" s="345" t="s">
        <v>83</v>
      </c>
      <c r="DT16" s="351" t="s">
        <v>37</v>
      </c>
      <c r="DU16" s="352"/>
      <c r="DV16" s="353"/>
      <c r="DW16" s="354" t="s">
        <v>84</v>
      </c>
      <c r="DX16" s="354"/>
      <c r="DY16" s="354"/>
      <c r="DZ16" s="358" t="s">
        <v>85</v>
      </c>
      <c r="EA16" s="351" t="s">
        <v>86</v>
      </c>
      <c r="EB16" s="394" t="s">
        <v>87</v>
      </c>
      <c r="EC16" s="396" t="s">
        <v>88</v>
      </c>
      <c r="ED16" s="396" t="s">
        <v>89</v>
      </c>
      <c r="EE16" s="398" t="s">
        <v>90</v>
      </c>
      <c r="EF16" s="400" t="s">
        <v>91</v>
      </c>
      <c r="EG16" s="104" t="s">
        <v>92</v>
      </c>
      <c r="EH16" s="105" t="s">
        <v>93</v>
      </c>
      <c r="EI16" s="106" t="s">
        <v>94</v>
      </c>
    </row>
    <row r="17" spans="2:154" ht="16.5">
      <c r="B17" s="406"/>
      <c r="C17" s="407"/>
      <c r="D17" s="411"/>
      <c r="E17" s="412"/>
      <c r="F17" s="412"/>
      <c r="G17" s="412"/>
      <c r="H17" s="364"/>
      <c r="I17" s="367"/>
      <c r="J17" s="369"/>
      <c r="K17" s="371"/>
      <c r="L17" s="357"/>
      <c r="M17" s="346"/>
      <c r="N17" s="25" t="s">
        <v>87</v>
      </c>
      <c r="O17" s="25" t="s">
        <v>88</v>
      </c>
      <c r="P17" s="25" t="s">
        <v>95</v>
      </c>
      <c r="Q17" s="69" t="s">
        <v>83</v>
      </c>
      <c r="R17" s="69" t="s">
        <v>96</v>
      </c>
      <c r="S17" s="69" t="s">
        <v>97</v>
      </c>
      <c r="T17" s="359"/>
      <c r="U17" s="342"/>
      <c r="V17" s="393"/>
      <c r="W17" s="359"/>
      <c r="X17" s="25" t="s">
        <v>87</v>
      </c>
      <c r="Y17" s="25" t="s">
        <v>88</v>
      </c>
      <c r="Z17" s="25" t="s">
        <v>95</v>
      </c>
      <c r="AA17" s="25" t="s">
        <v>83</v>
      </c>
      <c r="AB17" s="25" t="s">
        <v>96</v>
      </c>
      <c r="AC17" s="25" t="s">
        <v>97</v>
      </c>
      <c r="AD17" s="359"/>
      <c r="AE17" s="355"/>
      <c r="AF17" s="357"/>
      <c r="AG17" s="346"/>
      <c r="AH17" s="25" t="s">
        <v>87</v>
      </c>
      <c r="AI17" s="25" t="s">
        <v>88</v>
      </c>
      <c r="AJ17" s="25" t="s">
        <v>95</v>
      </c>
      <c r="AK17" s="69" t="s">
        <v>83</v>
      </c>
      <c r="AL17" s="69" t="s">
        <v>96</v>
      </c>
      <c r="AM17" s="69" t="s">
        <v>97</v>
      </c>
      <c r="AN17" s="359"/>
      <c r="AO17" s="342"/>
      <c r="AP17" s="344"/>
      <c r="AQ17" s="346"/>
      <c r="AR17" s="25" t="s">
        <v>87</v>
      </c>
      <c r="AS17" s="25" t="s">
        <v>88</v>
      </c>
      <c r="AT17" s="25" t="s">
        <v>95</v>
      </c>
      <c r="AU17" s="69" t="s">
        <v>83</v>
      </c>
      <c r="AV17" s="69" t="s">
        <v>96</v>
      </c>
      <c r="AW17" s="69" t="s">
        <v>97</v>
      </c>
      <c r="AX17" s="359"/>
      <c r="AY17" s="355"/>
      <c r="AZ17" s="357"/>
      <c r="BA17" s="346"/>
      <c r="BB17" s="25" t="s">
        <v>87</v>
      </c>
      <c r="BC17" s="25" t="s">
        <v>88</v>
      </c>
      <c r="BD17" s="25" t="s">
        <v>95</v>
      </c>
      <c r="BE17" s="69" t="s">
        <v>83</v>
      </c>
      <c r="BF17" s="69" t="s">
        <v>96</v>
      </c>
      <c r="BG17" s="69" t="s">
        <v>97</v>
      </c>
      <c r="BH17" s="359"/>
      <c r="BI17" s="342"/>
      <c r="BJ17" s="344"/>
      <c r="BK17" s="346"/>
      <c r="BL17" s="25" t="s">
        <v>87</v>
      </c>
      <c r="BM17" s="25" t="s">
        <v>88</v>
      </c>
      <c r="BN17" s="25" t="s">
        <v>95</v>
      </c>
      <c r="BO17" s="69" t="s">
        <v>83</v>
      </c>
      <c r="BP17" s="69" t="s">
        <v>96</v>
      </c>
      <c r="BQ17" s="69" t="s">
        <v>97</v>
      </c>
      <c r="BR17" s="359"/>
      <c r="BS17" s="355"/>
      <c r="BT17" s="357"/>
      <c r="BU17" s="346"/>
      <c r="BV17" s="25" t="s">
        <v>87</v>
      </c>
      <c r="BW17" s="25" t="s">
        <v>88</v>
      </c>
      <c r="BX17" s="25" t="s">
        <v>95</v>
      </c>
      <c r="BY17" s="69" t="s">
        <v>83</v>
      </c>
      <c r="BZ17" s="69" t="s">
        <v>96</v>
      </c>
      <c r="CA17" s="69" t="s">
        <v>97</v>
      </c>
      <c r="CB17" s="359"/>
      <c r="CC17" s="342"/>
      <c r="CD17" s="357"/>
      <c r="CE17" s="346"/>
      <c r="CF17" s="25" t="s">
        <v>87</v>
      </c>
      <c r="CG17" s="25" t="s">
        <v>88</v>
      </c>
      <c r="CH17" s="25" t="s">
        <v>95</v>
      </c>
      <c r="CI17" s="69" t="s">
        <v>83</v>
      </c>
      <c r="CJ17" s="69" t="s">
        <v>96</v>
      </c>
      <c r="CK17" s="69" t="s">
        <v>97</v>
      </c>
      <c r="CL17" s="359"/>
      <c r="CM17" s="342"/>
      <c r="CN17" s="344"/>
      <c r="CO17" s="346"/>
      <c r="CP17" s="25" t="s">
        <v>87</v>
      </c>
      <c r="CQ17" s="25" t="s">
        <v>88</v>
      </c>
      <c r="CR17" s="25" t="s">
        <v>95</v>
      </c>
      <c r="CS17" s="69" t="s">
        <v>83</v>
      </c>
      <c r="CT17" s="69" t="s">
        <v>96</v>
      </c>
      <c r="CU17" s="69" t="s">
        <v>97</v>
      </c>
      <c r="CV17" s="359"/>
      <c r="CW17" s="355"/>
      <c r="CX17" s="357"/>
      <c r="CY17" s="346"/>
      <c r="CZ17" s="25" t="s">
        <v>87</v>
      </c>
      <c r="DA17" s="25" t="s">
        <v>88</v>
      </c>
      <c r="DB17" s="25" t="s">
        <v>95</v>
      </c>
      <c r="DC17" s="69" t="s">
        <v>83</v>
      </c>
      <c r="DD17" s="69" t="s">
        <v>96</v>
      </c>
      <c r="DE17" s="69" t="s">
        <v>97</v>
      </c>
      <c r="DF17" s="359"/>
      <c r="DG17" s="342"/>
      <c r="DH17" s="344"/>
      <c r="DI17" s="346"/>
      <c r="DJ17" s="25" t="s">
        <v>87</v>
      </c>
      <c r="DK17" s="25" t="s">
        <v>88</v>
      </c>
      <c r="DL17" s="25" t="s">
        <v>95</v>
      </c>
      <c r="DM17" s="69" t="s">
        <v>83</v>
      </c>
      <c r="DN17" s="69" t="s">
        <v>96</v>
      </c>
      <c r="DO17" s="69" t="s">
        <v>97</v>
      </c>
      <c r="DP17" s="359"/>
      <c r="DQ17" s="355"/>
      <c r="DR17" s="357"/>
      <c r="DS17" s="346"/>
      <c r="DT17" s="25" t="s">
        <v>87</v>
      </c>
      <c r="DU17" s="25" t="s">
        <v>88</v>
      </c>
      <c r="DV17" s="25" t="s">
        <v>95</v>
      </c>
      <c r="DW17" s="69" t="s">
        <v>83</v>
      </c>
      <c r="DX17" s="69" t="s">
        <v>96</v>
      </c>
      <c r="DY17" s="69" t="s">
        <v>97</v>
      </c>
      <c r="DZ17" s="359"/>
      <c r="EA17" s="355"/>
      <c r="EB17" s="395"/>
      <c r="EC17" s="397"/>
      <c r="ED17" s="397"/>
      <c r="EE17" s="399"/>
      <c r="EF17" s="401"/>
      <c r="EG17" s="107" t="s">
        <v>98</v>
      </c>
      <c r="EH17" s="108" t="s">
        <v>99</v>
      </c>
      <c r="EI17" s="109" t="s">
        <v>99</v>
      </c>
      <c r="EJ17" s="110" t="s">
        <v>100</v>
      </c>
      <c r="EK17" s="110" t="s">
        <v>90</v>
      </c>
      <c r="EL17" s="110" t="s">
        <v>101</v>
      </c>
      <c r="EM17" s="110" t="s">
        <v>102</v>
      </c>
      <c r="EN17" s="110" t="s">
        <v>103</v>
      </c>
      <c r="EO17" s="110" t="s">
        <v>104</v>
      </c>
      <c r="EP17" s="110" t="s">
        <v>105</v>
      </c>
      <c r="EQ17" s="110" t="s">
        <v>106</v>
      </c>
      <c r="ER17" s="110" t="s">
        <v>107</v>
      </c>
      <c r="ES17" s="110" t="s">
        <v>108</v>
      </c>
      <c r="ET17" s="110" t="s">
        <v>109</v>
      </c>
      <c r="EU17" s="110" t="s">
        <v>110</v>
      </c>
      <c r="EV17" s="110" t="s">
        <v>111</v>
      </c>
      <c r="EW17" s="110" t="s">
        <v>112</v>
      </c>
      <c r="EX17" s="110" t="s">
        <v>113</v>
      </c>
    </row>
    <row r="18" spans="2:154" ht="60.75" customHeight="1">
      <c r="B18" s="386">
        <v>1</v>
      </c>
      <c r="C18" s="390" t="s">
        <v>141</v>
      </c>
      <c r="D18" s="125">
        <v>1</v>
      </c>
      <c r="E18" s="392" t="s">
        <v>142</v>
      </c>
      <c r="F18" s="392"/>
      <c r="G18" s="392"/>
      <c r="H18" s="126" t="s">
        <v>116</v>
      </c>
      <c r="I18" s="45" t="s">
        <v>143</v>
      </c>
      <c r="J18" s="27" t="s">
        <v>101</v>
      </c>
      <c r="K18" s="28" t="s">
        <v>112</v>
      </c>
      <c r="L18" s="29" t="s">
        <v>118</v>
      </c>
      <c r="M18" s="132" t="s">
        <v>118</v>
      </c>
      <c r="N18" s="133"/>
      <c r="O18" s="133"/>
      <c r="P18" s="133"/>
      <c r="Q18" s="132" t="s">
        <v>118</v>
      </c>
      <c r="R18" s="132" t="s">
        <v>118</v>
      </c>
      <c r="S18" s="132"/>
      <c r="T18" s="155" t="s">
        <v>233</v>
      </c>
      <c r="U18" s="156"/>
      <c r="V18" s="157" t="s">
        <v>118</v>
      </c>
      <c r="W18" s="132" t="s">
        <v>118</v>
      </c>
      <c r="X18" s="133"/>
      <c r="Y18" s="133"/>
      <c r="Z18" s="133"/>
      <c r="AA18" s="132" t="s">
        <v>122</v>
      </c>
      <c r="AB18" s="132" t="s">
        <v>122</v>
      </c>
      <c r="AC18" s="132"/>
      <c r="AD18" s="155" t="s">
        <v>233</v>
      </c>
      <c r="AE18" s="156"/>
      <c r="AF18" s="157" t="s">
        <v>118</v>
      </c>
      <c r="AG18" s="132" t="s">
        <v>118</v>
      </c>
      <c r="AH18" s="133"/>
      <c r="AI18" s="133"/>
      <c r="AJ18" s="133"/>
      <c r="AK18" s="132" t="s">
        <v>118</v>
      </c>
      <c r="AL18" s="132" t="s">
        <v>118</v>
      </c>
      <c r="AM18" s="132"/>
      <c r="AN18" s="155" t="s">
        <v>233</v>
      </c>
      <c r="AO18" s="156"/>
      <c r="AP18" s="157" t="s">
        <v>118</v>
      </c>
      <c r="AQ18" s="132" t="s">
        <v>118</v>
      </c>
      <c r="AR18" s="133"/>
      <c r="AS18" s="133"/>
      <c r="AT18" s="133"/>
      <c r="AU18" s="132" t="s">
        <v>118</v>
      </c>
      <c r="AV18" s="132" t="s">
        <v>118</v>
      </c>
      <c r="AW18" s="132"/>
      <c r="AX18" s="155" t="s">
        <v>233</v>
      </c>
      <c r="AY18" s="156"/>
      <c r="AZ18" s="157" t="s">
        <v>118</v>
      </c>
      <c r="BA18" s="132" t="s">
        <v>118</v>
      </c>
      <c r="BB18" s="133"/>
      <c r="BC18" s="133"/>
      <c r="BD18" s="133"/>
      <c r="BE18" s="132" t="s">
        <v>118</v>
      </c>
      <c r="BF18" s="132" t="s">
        <v>118</v>
      </c>
      <c r="BG18" s="132"/>
      <c r="BH18" s="155" t="s">
        <v>233</v>
      </c>
      <c r="BI18" s="156"/>
      <c r="BJ18" s="157" t="s">
        <v>118</v>
      </c>
      <c r="BK18" s="132" t="s">
        <v>118</v>
      </c>
      <c r="BL18" s="133"/>
      <c r="BM18" s="133"/>
      <c r="BN18" s="133"/>
      <c r="BO18" s="30" t="s">
        <v>118</v>
      </c>
      <c r="BP18" s="30" t="s">
        <v>118</v>
      </c>
      <c r="BQ18" s="30"/>
      <c r="BR18" s="155" t="s">
        <v>232</v>
      </c>
      <c r="BS18" s="71"/>
      <c r="BT18" s="29" t="s">
        <v>118</v>
      </c>
      <c r="BU18" s="132" t="s">
        <v>118</v>
      </c>
      <c r="BV18" s="133"/>
      <c r="BW18" s="133"/>
      <c r="BX18" s="133"/>
      <c r="BY18" s="30" t="s">
        <v>118</v>
      </c>
      <c r="BZ18" s="30" t="s">
        <v>118</v>
      </c>
      <c r="CA18" s="30"/>
      <c r="CB18" s="155" t="s">
        <v>232</v>
      </c>
      <c r="CC18" s="71"/>
      <c r="CD18" s="29" t="s">
        <v>118</v>
      </c>
      <c r="CE18" s="132" t="s">
        <v>118</v>
      </c>
      <c r="CF18" s="133"/>
      <c r="CG18" s="133"/>
      <c r="CH18" s="133"/>
      <c r="CI18" s="30"/>
      <c r="CJ18" s="30"/>
      <c r="CK18" s="30"/>
      <c r="CL18" s="155" t="s">
        <v>232</v>
      </c>
      <c r="CM18" s="71"/>
      <c r="CN18" s="29" t="s">
        <v>118</v>
      </c>
      <c r="CO18" s="30"/>
      <c r="CP18" s="133"/>
      <c r="CQ18" s="133"/>
      <c r="CR18" s="133"/>
      <c r="CS18" s="30"/>
      <c r="CT18" s="30"/>
      <c r="CU18" s="30"/>
      <c r="CV18" s="70"/>
      <c r="CW18" s="71"/>
      <c r="CX18" s="29" t="s">
        <v>118</v>
      </c>
      <c r="CY18" s="30"/>
      <c r="CZ18" s="133"/>
      <c r="DA18" s="133"/>
      <c r="DB18" s="133"/>
      <c r="DC18" s="30" t="s">
        <v>118</v>
      </c>
      <c r="DD18" s="30" t="s">
        <v>118</v>
      </c>
      <c r="DE18" s="30"/>
      <c r="DF18" s="70"/>
      <c r="DG18" s="71"/>
      <c r="DH18" s="29" t="s">
        <v>118</v>
      </c>
      <c r="DI18" s="30"/>
      <c r="DJ18" s="133"/>
      <c r="DK18" s="133"/>
      <c r="DL18" s="133"/>
      <c r="DM18" s="30" t="s">
        <v>118</v>
      </c>
      <c r="DN18" s="30" t="s">
        <v>118</v>
      </c>
      <c r="DO18" s="30"/>
      <c r="DP18" s="70"/>
      <c r="DQ18" s="71"/>
      <c r="DR18" s="29" t="s">
        <v>118</v>
      </c>
      <c r="DS18" s="30"/>
      <c r="DT18" s="133"/>
      <c r="DU18" s="133"/>
      <c r="DV18" s="133"/>
      <c r="DW18" s="30" t="s">
        <v>118</v>
      </c>
      <c r="DX18" s="30" t="s">
        <v>118</v>
      </c>
      <c r="DY18" s="30"/>
      <c r="DZ18" s="70"/>
      <c r="EA18" s="71"/>
      <c r="EB18" s="157">
        <f>$N18+$X18+$AH18+$AR18+$BB18+$BL18+$BV18+$CF18+$CP18+$CZ18+$DJ18+$DT18</f>
        <v>0</v>
      </c>
      <c r="EC18" s="180">
        <f>O18+Y18+AI18+AS18+BC18+BM18+BW18+CG18+CQ18+DA18+DK18+DU18</f>
        <v>0</v>
      </c>
      <c r="ED18" s="181">
        <f>EB18-EC18</f>
        <v>0</v>
      </c>
      <c r="EE18" s="30"/>
      <c r="EF18" s="90"/>
      <c r="EG18" s="111"/>
      <c r="EH18" s="112"/>
      <c r="EI18" s="71"/>
      <c r="EJ18" s="110">
        <f>EF18</f>
        <v>0</v>
      </c>
      <c r="EK18" s="110">
        <f>EE18</f>
        <v>0</v>
      </c>
      <c r="EL18" s="110">
        <f>N18</f>
        <v>0</v>
      </c>
      <c r="EM18" s="110">
        <f>X18</f>
        <v>0</v>
      </c>
      <c r="EN18" s="110">
        <f>AH18</f>
        <v>0</v>
      </c>
      <c r="EO18" s="110">
        <f>AR18</f>
        <v>0</v>
      </c>
      <c r="EP18" s="110">
        <f>BB18</f>
        <v>0</v>
      </c>
      <c r="EQ18" s="110">
        <f>BL18</f>
        <v>0</v>
      </c>
      <c r="ER18" s="110">
        <f>BV18</f>
        <v>0</v>
      </c>
      <c r="ES18" s="110">
        <f>CF18</f>
        <v>0</v>
      </c>
      <c r="ET18" s="110">
        <f>CP18</f>
        <v>0</v>
      </c>
      <c r="EU18" s="110">
        <f>CZ18</f>
        <v>0</v>
      </c>
      <c r="EV18" s="110">
        <f>DJ18</f>
        <v>0</v>
      </c>
      <c r="EW18" s="110">
        <f>DT18</f>
        <v>0</v>
      </c>
      <c r="EX18" s="110">
        <f>SUM(EL18:EW18)</f>
        <v>0</v>
      </c>
    </row>
    <row r="19" spans="2:154" ht="30" customHeight="1" thickBot="1">
      <c r="B19" s="386"/>
      <c r="C19" s="390"/>
      <c r="D19" s="6">
        <v>2</v>
      </c>
      <c r="E19" s="360" t="s">
        <v>144</v>
      </c>
      <c r="F19" s="360"/>
      <c r="G19" s="360"/>
      <c r="H19" s="7" t="s">
        <v>145</v>
      </c>
      <c r="I19" s="32" t="s">
        <v>146</v>
      </c>
      <c r="J19" s="33" t="s">
        <v>101</v>
      </c>
      <c r="K19" s="34" t="s">
        <v>112</v>
      </c>
      <c r="L19" s="35" t="s">
        <v>118</v>
      </c>
      <c r="M19" s="134" t="s">
        <v>118</v>
      </c>
      <c r="N19" s="135"/>
      <c r="O19" s="135"/>
      <c r="P19" s="135"/>
      <c r="Q19" s="134" t="s">
        <v>118</v>
      </c>
      <c r="R19" s="134" t="s">
        <v>118</v>
      </c>
      <c r="S19" s="134"/>
      <c r="T19" s="158" t="s">
        <v>234</v>
      </c>
      <c r="U19" s="159"/>
      <c r="V19" s="160" t="s">
        <v>118</v>
      </c>
      <c r="W19" s="134" t="s">
        <v>118</v>
      </c>
      <c r="X19" s="135"/>
      <c r="Y19" s="135"/>
      <c r="Z19" s="135"/>
      <c r="AA19" s="134" t="s">
        <v>122</v>
      </c>
      <c r="AB19" s="134" t="s">
        <v>122</v>
      </c>
      <c r="AC19" s="134"/>
      <c r="AD19" s="158" t="s">
        <v>234</v>
      </c>
      <c r="AE19" s="159"/>
      <c r="AF19" s="160" t="s">
        <v>118</v>
      </c>
      <c r="AG19" s="134" t="s">
        <v>118</v>
      </c>
      <c r="AH19" s="135"/>
      <c r="AI19" s="135"/>
      <c r="AJ19" s="135"/>
      <c r="AK19" s="134" t="s">
        <v>118</v>
      </c>
      <c r="AL19" s="134" t="s">
        <v>118</v>
      </c>
      <c r="AM19" s="134"/>
      <c r="AN19" s="158" t="s">
        <v>234</v>
      </c>
      <c r="AO19" s="159"/>
      <c r="AP19" s="160" t="s">
        <v>118</v>
      </c>
      <c r="AQ19" s="134" t="s">
        <v>118</v>
      </c>
      <c r="AR19" s="135"/>
      <c r="AS19" s="135"/>
      <c r="AT19" s="135"/>
      <c r="AU19" s="134" t="s">
        <v>118</v>
      </c>
      <c r="AV19" s="134" t="s">
        <v>118</v>
      </c>
      <c r="AW19" s="134"/>
      <c r="AX19" s="158" t="s">
        <v>234</v>
      </c>
      <c r="AY19" s="159"/>
      <c r="AZ19" s="160" t="s">
        <v>118</v>
      </c>
      <c r="BA19" s="134" t="s">
        <v>118</v>
      </c>
      <c r="BB19" s="135"/>
      <c r="BC19" s="135"/>
      <c r="BD19" s="135"/>
      <c r="BE19" s="134" t="s">
        <v>118</v>
      </c>
      <c r="BF19" s="134" t="s">
        <v>118</v>
      </c>
      <c r="BG19" s="134"/>
      <c r="BH19" s="158" t="s">
        <v>234</v>
      </c>
      <c r="BI19" s="159"/>
      <c r="BJ19" s="160" t="s">
        <v>118</v>
      </c>
      <c r="BK19" s="134" t="s">
        <v>118</v>
      </c>
      <c r="BL19" s="135"/>
      <c r="BM19" s="135"/>
      <c r="BN19" s="135"/>
      <c r="BO19" s="36" t="s">
        <v>118</v>
      </c>
      <c r="BP19" s="36" t="s">
        <v>118</v>
      </c>
      <c r="BQ19" s="36"/>
      <c r="BR19" s="158" t="s">
        <v>234</v>
      </c>
      <c r="BS19" s="73"/>
      <c r="BT19" s="35" t="s">
        <v>118</v>
      </c>
      <c r="BU19" s="134" t="s">
        <v>118</v>
      </c>
      <c r="BV19" s="135"/>
      <c r="BW19" s="135"/>
      <c r="BX19" s="135"/>
      <c r="BY19" s="36" t="s">
        <v>118</v>
      </c>
      <c r="BZ19" s="36" t="s">
        <v>118</v>
      </c>
      <c r="CA19" s="36"/>
      <c r="CB19" s="158" t="s">
        <v>234</v>
      </c>
      <c r="CC19" s="73"/>
      <c r="CD19" s="35" t="s">
        <v>118</v>
      </c>
      <c r="CE19" s="134" t="s">
        <v>118</v>
      </c>
      <c r="CF19" s="135"/>
      <c r="CG19" s="135"/>
      <c r="CH19" s="135"/>
      <c r="CI19" s="36"/>
      <c r="CJ19" s="36"/>
      <c r="CK19" s="36"/>
      <c r="CL19" s="158" t="s">
        <v>234</v>
      </c>
      <c r="CM19" s="73"/>
      <c r="CN19" s="35" t="s">
        <v>118</v>
      </c>
      <c r="CO19" s="36"/>
      <c r="CP19" s="135"/>
      <c r="CQ19" s="135"/>
      <c r="CR19" s="135"/>
      <c r="CS19" s="36"/>
      <c r="CT19" s="36"/>
      <c r="CU19" s="36"/>
      <c r="CV19" s="72"/>
      <c r="CW19" s="73"/>
      <c r="CX19" s="35" t="s">
        <v>118</v>
      </c>
      <c r="CY19" s="36"/>
      <c r="CZ19" s="178"/>
      <c r="DA19" s="178"/>
      <c r="DB19" s="178"/>
      <c r="DC19" s="36" t="s">
        <v>118</v>
      </c>
      <c r="DD19" s="36" t="s">
        <v>118</v>
      </c>
      <c r="DE19" s="36"/>
      <c r="DF19" s="72"/>
      <c r="DG19" s="73"/>
      <c r="DH19" s="35" t="s">
        <v>118</v>
      </c>
      <c r="DI19" s="36"/>
      <c r="DJ19" s="178"/>
      <c r="DK19" s="178"/>
      <c r="DL19" s="178"/>
      <c r="DM19" s="36" t="s">
        <v>118</v>
      </c>
      <c r="DN19" s="36" t="s">
        <v>118</v>
      </c>
      <c r="DO19" s="36"/>
      <c r="DP19" s="72"/>
      <c r="DQ19" s="73"/>
      <c r="DR19" s="35" t="s">
        <v>118</v>
      </c>
      <c r="DS19" s="36"/>
      <c r="DT19" s="178"/>
      <c r="DU19" s="178"/>
      <c r="DV19" s="178"/>
      <c r="DW19" s="36" t="s">
        <v>118</v>
      </c>
      <c r="DX19" s="36" t="s">
        <v>118</v>
      </c>
      <c r="DY19" s="36"/>
      <c r="DZ19" s="72"/>
      <c r="EA19" s="73"/>
      <c r="EB19" s="160">
        <f>$N19+$X19+$AH19+$AR19+$BB19+$BL19+$BV19+$CF19+$CP19+$CZ19+$DJ19+$DT19</f>
        <v>0</v>
      </c>
      <c r="EC19" s="182">
        <f>O19+Y19+AI19+AS19+BC19+BM19+BW19+CG19+CQ19+DA19+DK19+DU19</f>
        <v>0</v>
      </c>
      <c r="ED19" s="183">
        <f>EB19-EC19</f>
        <v>0</v>
      </c>
      <c r="EE19" s="36"/>
      <c r="EF19" s="93"/>
      <c r="EG19" s="113"/>
      <c r="EH19" s="114"/>
      <c r="EI19" s="73"/>
      <c r="EJ19" s="110">
        <f aca="true" t="shared" si="0" ref="EJ19:EJ46">EF19</f>
        <v>0</v>
      </c>
      <c r="EK19" s="110">
        <f aca="true" t="shared" si="1" ref="EK19:EK46">EE19</f>
        <v>0</v>
      </c>
      <c r="EL19" s="110">
        <f aca="true" t="shared" si="2" ref="EL19:EL46">N19</f>
        <v>0</v>
      </c>
      <c r="EM19" s="110">
        <f aca="true" t="shared" si="3" ref="EM19:EM46">X19</f>
        <v>0</v>
      </c>
      <c r="EN19" s="110">
        <f aca="true" t="shared" si="4" ref="EN19:EN46">AH19</f>
        <v>0</v>
      </c>
      <c r="EO19" s="110">
        <f aca="true" t="shared" si="5" ref="EO19:EO46">AR19</f>
        <v>0</v>
      </c>
      <c r="EP19" s="110">
        <f aca="true" t="shared" si="6" ref="EP19:EP46">BB19</f>
        <v>0</v>
      </c>
      <c r="EQ19" s="110">
        <f aca="true" t="shared" si="7" ref="EQ19:EQ46">BL19</f>
        <v>0</v>
      </c>
      <c r="ER19" s="110">
        <f aca="true" t="shared" si="8" ref="ER19:ER46">BV19</f>
        <v>0</v>
      </c>
      <c r="ES19" s="110">
        <f aca="true" t="shared" si="9" ref="ES19:ES46">CF19</f>
        <v>0</v>
      </c>
      <c r="ET19" s="110">
        <f aca="true" t="shared" si="10" ref="ET19:ET46">CP19</f>
        <v>0</v>
      </c>
      <c r="EU19" s="110">
        <f aca="true" t="shared" si="11" ref="EU19:EU46">CZ19</f>
        <v>0</v>
      </c>
      <c r="EV19" s="110">
        <f aca="true" t="shared" si="12" ref="EV19:EV46">DJ19</f>
        <v>0</v>
      </c>
      <c r="EW19" s="110">
        <f aca="true" t="shared" si="13" ref="EW19:EW46">DT19</f>
        <v>0</v>
      </c>
      <c r="EX19" s="110">
        <f aca="true" t="shared" si="14" ref="EX19:EX46">SUM(EL19:EW19)</f>
        <v>0</v>
      </c>
    </row>
    <row r="20" spans="2:154" ht="46.5" customHeight="1" thickBot="1">
      <c r="B20" s="386"/>
      <c r="C20" s="390"/>
      <c r="D20" s="434">
        <v>3</v>
      </c>
      <c r="E20" s="456" t="s">
        <v>147</v>
      </c>
      <c r="F20" s="457"/>
      <c r="G20" s="458"/>
      <c r="H20" s="454" t="s">
        <v>116</v>
      </c>
      <c r="I20" s="454" t="s">
        <v>146</v>
      </c>
      <c r="J20" s="33" t="s">
        <v>101</v>
      </c>
      <c r="K20" s="34" t="s">
        <v>112</v>
      </c>
      <c r="L20" s="35" t="s">
        <v>118</v>
      </c>
      <c r="M20" s="134" t="s">
        <v>118</v>
      </c>
      <c r="N20" s="135"/>
      <c r="O20" s="135"/>
      <c r="P20" s="135"/>
      <c r="Q20" s="134" t="s">
        <v>118</v>
      </c>
      <c r="R20" s="134" t="s">
        <v>118</v>
      </c>
      <c r="S20" s="134"/>
      <c r="T20" s="427" t="s">
        <v>235</v>
      </c>
      <c r="U20" s="159"/>
      <c r="V20" s="160" t="s">
        <v>118</v>
      </c>
      <c r="W20" s="134" t="s">
        <v>118</v>
      </c>
      <c r="X20" s="148">
        <v>2000</v>
      </c>
      <c r="Y20" s="135"/>
      <c r="Z20" s="135"/>
      <c r="AA20" s="134" t="s">
        <v>122</v>
      </c>
      <c r="AB20" s="134" t="s">
        <v>122</v>
      </c>
      <c r="AC20" s="134"/>
      <c r="AD20" s="427" t="s">
        <v>235</v>
      </c>
      <c r="AE20" s="159"/>
      <c r="AF20" s="160" t="s">
        <v>118</v>
      </c>
      <c r="AG20" s="134" t="s">
        <v>118</v>
      </c>
      <c r="AH20" s="135"/>
      <c r="AI20" s="135"/>
      <c r="AJ20" s="135"/>
      <c r="AK20" s="134" t="s">
        <v>118</v>
      </c>
      <c r="AL20" s="134" t="s">
        <v>118</v>
      </c>
      <c r="AM20" s="134"/>
      <c r="AN20" s="427" t="s">
        <v>235</v>
      </c>
      <c r="AO20" s="159"/>
      <c r="AP20" s="160" t="s">
        <v>118</v>
      </c>
      <c r="AQ20" s="134" t="s">
        <v>118</v>
      </c>
      <c r="AR20" s="148">
        <v>2000</v>
      </c>
      <c r="AS20" s="135"/>
      <c r="AT20" s="135"/>
      <c r="AU20" s="134" t="s">
        <v>118</v>
      </c>
      <c r="AV20" s="134" t="s">
        <v>118</v>
      </c>
      <c r="AW20" s="134"/>
      <c r="AX20" s="427" t="s">
        <v>235</v>
      </c>
      <c r="AY20" s="159"/>
      <c r="AZ20" s="160" t="s">
        <v>118</v>
      </c>
      <c r="BA20" s="134" t="s">
        <v>118</v>
      </c>
      <c r="BB20" s="135"/>
      <c r="BC20" s="135"/>
      <c r="BD20" s="135"/>
      <c r="BE20" s="134" t="s">
        <v>118</v>
      </c>
      <c r="BF20" s="134" t="s">
        <v>118</v>
      </c>
      <c r="BG20" s="134"/>
      <c r="BH20" s="427" t="s">
        <v>235</v>
      </c>
      <c r="BI20" s="159"/>
      <c r="BJ20" s="160" t="s">
        <v>118</v>
      </c>
      <c r="BK20" s="134" t="s">
        <v>118</v>
      </c>
      <c r="BL20" s="148">
        <v>2000</v>
      </c>
      <c r="BM20" s="135"/>
      <c r="BN20" s="135"/>
      <c r="BO20" s="36" t="s">
        <v>118</v>
      </c>
      <c r="BP20" s="36" t="s">
        <v>118</v>
      </c>
      <c r="BQ20" s="36"/>
      <c r="BR20" s="427" t="s">
        <v>235</v>
      </c>
      <c r="BS20" s="73"/>
      <c r="BT20" s="35" t="s">
        <v>118</v>
      </c>
      <c r="BU20" s="134" t="s">
        <v>118</v>
      </c>
      <c r="BV20" s="135"/>
      <c r="BW20" s="135"/>
      <c r="BX20" s="135"/>
      <c r="BY20" s="36" t="s">
        <v>118</v>
      </c>
      <c r="BZ20" s="36" t="s">
        <v>118</v>
      </c>
      <c r="CA20" s="36"/>
      <c r="CB20" s="427" t="s">
        <v>235</v>
      </c>
      <c r="CC20" s="73"/>
      <c r="CD20" s="35" t="s">
        <v>118</v>
      </c>
      <c r="CE20" s="134" t="s">
        <v>118</v>
      </c>
      <c r="CF20" s="148">
        <v>2000</v>
      </c>
      <c r="CG20" s="135"/>
      <c r="CH20" s="135"/>
      <c r="CI20" s="36"/>
      <c r="CJ20" s="36"/>
      <c r="CK20" s="36"/>
      <c r="CL20" s="427" t="s">
        <v>235</v>
      </c>
      <c r="CM20" s="73"/>
      <c r="CN20" s="35" t="s">
        <v>118</v>
      </c>
      <c r="CO20" s="36"/>
      <c r="CP20" s="178"/>
      <c r="CQ20" s="178"/>
      <c r="CR20" s="178"/>
      <c r="CS20" s="36"/>
      <c r="CT20" s="36"/>
      <c r="CU20" s="36"/>
      <c r="CV20" s="72"/>
      <c r="CW20" s="73"/>
      <c r="CX20" s="35" t="s">
        <v>118</v>
      </c>
      <c r="CY20" s="36"/>
      <c r="CZ20" s="148">
        <v>2000</v>
      </c>
      <c r="DA20" s="178"/>
      <c r="DB20" s="178"/>
      <c r="DC20" s="36" t="s">
        <v>118</v>
      </c>
      <c r="DD20" s="36" t="s">
        <v>118</v>
      </c>
      <c r="DE20" s="36"/>
      <c r="DF20" s="72"/>
      <c r="DG20" s="73"/>
      <c r="DH20" s="35" t="s">
        <v>118</v>
      </c>
      <c r="DI20" s="36"/>
      <c r="DJ20" s="178"/>
      <c r="DK20" s="178"/>
      <c r="DL20" s="178"/>
      <c r="DM20" s="36" t="s">
        <v>118</v>
      </c>
      <c r="DN20" s="36" t="s">
        <v>118</v>
      </c>
      <c r="DO20" s="36"/>
      <c r="DP20" s="72"/>
      <c r="DQ20" s="73"/>
      <c r="DR20" s="35" t="s">
        <v>118</v>
      </c>
      <c r="DS20" s="36"/>
      <c r="DT20" s="178"/>
      <c r="DU20" s="178"/>
      <c r="DV20" s="178"/>
      <c r="DW20" s="36" t="s">
        <v>118</v>
      </c>
      <c r="DX20" s="36" t="s">
        <v>118</v>
      </c>
      <c r="DY20" s="36"/>
      <c r="DZ20" s="72"/>
      <c r="EA20" s="73"/>
      <c r="EB20" s="184">
        <f>$N20+$X20+$AH20+$AR20+$BB20+$BL20+$BV20+$CF20+$CP20+$CZ20+$DJ20+$DT20</f>
        <v>10000</v>
      </c>
      <c r="EC20" s="182">
        <f>O20+Y20+AI20+AS20+BC20+BM20+BW20+CG20+CQ20+DA20+DK20+DU20</f>
        <v>0</v>
      </c>
      <c r="ED20" s="183">
        <f>EB20-EC20</f>
        <v>10000</v>
      </c>
      <c r="EE20" s="185">
        <v>2111</v>
      </c>
      <c r="EF20" s="93" t="s">
        <v>148</v>
      </c>
      <c r="EG20" s="113"/>
      <c r="EH20" s="114"/>
      <c r="EI20" s="73"/>
      <c r="EJ20" s="110" t="str">
        <f t="shared" si="0"/>
        <v>2111 Papeleria  10,000 y  </v>
      </c>
      <c r="EK20" s="110">
        <f t="shared" si="1"/>
        <v>2111</v>
      </c>
      <c r="EL20" s="110">
        <f t="shared" si="2"/>
        <v>0</v>
      </c>
      <c r="EM20" s="110">
        <f t="shared" si="3"/>
        <v>2000</v>
      </c>
      <c r="EN20" s="110">
        <f t="shared" si="4"/>
        <v>0</v>
      </c>
      <c r="EO20" s="110">
        <f t="shared" si="5"/>
        <v>2000</v>
      </c>
      <c r="EP20" s="110">
        <f t="shared" si="6"/>
        <v>0</v>
      </c>
      <c r="EQ20" s="110">
        <f t="shared" si="7"/>
        <v>2000</v>
      </c>
      <c r="ER20" s="110">
        <f t="shared" si="8"/>
        <v>0</v>
      </c>
      <c r="ES20" s="110">
        <f t="shared" si="9"/>
        <v>2000</v>
      </c>
      <c r="ET20" s="110">
        <f t="shared" si="10"/>
        <v>0</v>
      </c>
      <c r="EU20" s="110">
        <f t="shared" si="11"/>
        <v>2000</v>
      </c>
      <c r="EV20" s="110">
        <f t="shared" si="12"/>
        <v>0</v>
      </c>
      <c r="EW20" s="110">
        <f t="shared" si="13"/>
        <v>0</v>
      </c>
      <c r="EX20" s="110">
        <f t="shared" si="14"/>
        <v>10000</v>
      </c>
    </row>
    <row r="21" spans="2:154" ht="46.5" customHeight="1" thickBot="1">
      <c r="B21" s="386"/>
      <c r="C21" s="390"/>
      <c r="D21" s="435"/>
      <c r="E21" s="459"/>
      <c r="F21" s="460"/>
      <c r="G21" s="461"/>
      <c r="H21" s="455"/>
      <c r="I21" s="455"/>
      <c r="J21" s="33" t="s">
        <v>101</v>
      </c>
      <c r="K21" s="34" t="s">
        <v>112</v>
      </c>
      <c r="L21" s="35" t="s">
        <v>118</v>
      </c>
      <c r="M21" s="134" t="s">
        <v>118</v>
      </c>
      <c r="N21" s="135"/>
      <c r="O21" s="135"/>
      <c r="P21" s="135"/>
      <c r="Q21" s="134" t="s">
        <v>118</v>
      </c>
      <c r="R21" s="134" t="s">
        <v>118</v>
      </c>
      <c r="S21" s="134"/>
      <c r="T21" s="429"/>
      <c r="U21" s="159"/>
      <c r="V21" s="160" t="s">
        <v>122</v>
      </c>
      <c r="W21" s="134" t="s">
        <v>118</v>
      </c>
      <c r="X21" s="148">
        <v>3000</v>
      </c>
      <c r="Y21" s="135"/>
      <c r="Z21" s="135"/>
      <c r="AA21" s="134" t="s">
        <v>122</v>
      </c>
      <c r="AB21" s="134" t="s">
        <v>118</v>
      </c>
      <c r="AC21" s="134"/>
      <c r="AD21" s="429"/>
      <c r="AE21" s="159"/>
      <c r="AF21" s="160" t="s">
        <v>122</v>
      </c>
      <c r="AG21" s="134" t="s">
        <v>118</v>
      </c>
      <c r="AH21" s="135"/>
      <c r="AI21" s="135"/>
      <c r="AJ21" s="135"/>
      <c r="AK21" s="134" t="s">
        <v>122</v>
      </c>
      <c r="AL21" s="134" t="s">
        <v>122</v>
      </c>
      <c r="AM21" s="134"/>
      <c r="AN21" s="429"/>
      <c r="AO21" s="159"/>
      <c r="AP21" s="160" t="s">
        <v>122</v>
      </c>
      <c r="AQ21" s="134" t="s">
        <v>118</v>
      </c>
      <c r="AR21" s="148">
        <v>3000</v>
      </c>
      <c r="AS21" s="135"/>
      <c r="AT21" s="135"/>
      <c r="AU21" s="134" t="s">
        <v>122</v>
      </c>
      <c r="AV21" s="134" t="s">
        <v>122</v>
      </c>
      <c r="AW21" s="134"/>
      <c r="AX21" s="429"/>
      <c r="AY21" s="159"/>
      <c r="AZ21" s="160" t="s">
        <v>122</v>
      </c>
      <c r="BA21" s="134" t="s">
        <v>118</v>
      </c>
      <c r="BB21" s="135"/>
      <c r="BC21" s="135"/>
      <c r="BD21" s="135"/>
      <c r="BE21" s="134" t="s">
        <v>122</v>
      </c>
      <c r="BF21" s="134" t="s">
        <v>122</v>
      </c>
      <c r="BG21" s="134"/>
      <c r="BH21" s="429"/>
      <c r="BI21" s="159"/>
      <c r="BJ21" s="160" t="s">
        <v>122</v>
      </c>
      <c r="BK21" s="134" t="s">
        <v>118</v>
      </c>
      <c r="BL21" s="148">
        <v>3000</v>
      </c>
      <c r="BM21" s="135"/>
      <c r="BN21" s="135"/>
      <c r="BO21" s="36" t="s">
        <v>122</v>
      </c>
      <c r="BP21" s="36" t="s">
        <v>122</v>
      </c>
      <c r="BQ21" s="36"/>
      <c r="BR21" s="429"/>
      <c r="BS21" s="73"/>
      <c r="BT21" s="35" t="s">
        <v>122</v>
      </c>
      <c r="BU21" s="134" t="s">
        <v>118</v>
      </c>
      <c r="BV21" s="135"/>
      <c r="BW21" s="135"/>
      <c r="BX21" s="135"/>
      <c r="BY21" s="36" t="s">
        <v>122</v>
      </c>
      <c r="BZ21" s="36" t="s">
        <v>122</v>
      </c>
      <c r="CA21" s="36"/>
      <c r="CB21" s="429"/>
      <c r="CC21" s="73"/>
      <c r="CD21" s="35" t="s">
        <v>122</v>
      </c>
      <c r="CE21" s="134" t="s">
        <v>118</v>
      </c>
      <c r="CF21" s="148">
        <v>3000</v>
      </c>
      <c r="CG21" s="135"/>
      <c r="CH21" s="135"/>
      <c r="CI21" s="36"/>
      <c r="CJ21" s="36"/>
      <c r="CK21" s="36"/>
      <c r="CL21" s="429"/>
      <c r="CM21" s="73"/>
      <c r="CN21" s="35" t="s">
        <v>122</v>
      </c>
      <c r="CO21" s="36"/>
      <c r="CP21" s="178"/>
      <c r="CQ21" s="178"/>
      <c r="CR21" s="178"/>
      <c r="CS21" s="36"/>
      <c r="CT21" s="36"/>
      <c r="CU21" s="36"/>
      <c r="CV21" s="72"/>
      <c r="CW21" s="73"/>
      <c r="CX21" s="35" t="s">
        <v>122</v>
      </c>
      <c r="CY21" s="36"/>
      <c r="CZ21" s="148">
        <v>3000</v>
      </c>
      <c r="DA21" s="178"/>
      <c r="DB21" s="178"/>
      <c r="DC21" s="36" t="s">
        <v>122</v>
      </c>
      <c r="DD21" s="36" t="s">
        <v>122</v>
      </c>
      <c r="DE21" s="36"/>
      <c r="DF21" s="72"/>
      <c r="DG21" s="73"/>
      <c r="DH21" s="35" t="s">
        <v>122</v>
      </c>
      <c r="DI21" s="36"/>
      <c r="DJ21" s="178"/>
      <c r="DK21" s="178"/>
      <c r="DL21" s="178"/>
      <c r="DM21" s="36" t="s">
        <v>122</v>
      </c>
      <c r="DN21" s="36" t="s">
        <v>122</v>
      </c>
      <c r="DO21" s="36"/>
      <c r="DP21" s="72"/>
      <c r="DQ21" s="73"/>
      <c r="DR21" s="35" t="s">
        <v>122</v>
      </c>
      <c r="DS21" s="36"/>
      <c r="DT21" s="178"/>
      <c r="DU21" s="178"/>
      <c r="DV21" s="178"/>
      <c r="DW21" s="36" t="s">
        <v>122</v>
      </c>
      <c r="DX21" s="36" t="s">
        <v>122</v>
      </c>
      <c r="DY21" s="36"/>
      <c r="DZ21" s="72"/>
      <c r="EA21" s="73"/>
      <c r="EB21" s="184">
        <f>$N21+$X21+$AH21+$AR21+$BB21+$BL21+$BV21+$CF21+$CP21+$CZ21+$DJ21+$DT21</f>
        <v>15000</v>
      </c>
      <c r="EC21" s="182">
        <f>O21+Y21+AI21+AS21+BC21+BM21+BW21+CG21+CQ21+DA21+DK21+DU21</f>
        <v>0</v>
      </c>
      <c r="ED21" s="183">
        <f>EB21-EC21</f>
        <v>15000</v>
      </c>
      <c r="EE21" s="185">
        <v>2141</v>
      </c>
      <c r="EF21" s="93" t="s">
        <v>149</v>
      </c>
      <c r="EG21" s="113"/>
      <c r="EH21" s="114"/>
      <c r="EI21" s="73"/>
      <c r="EJ21" s="110" t="str">
        <f t="shared" si="0"/>
        <v>2141 toner 15,000</v>
      </c>
      <c r="EK21" s="110">
        <f t="shared" si="1"/>
        <v>2141</v>
      </c>
      <c r="EL21" s="110">
        <f t="shared" si="2"/>
        <v>0</v>
      </c>
      <c r="EM21" s="110">
        <f t="shared" si="3"/>
        <v>3000</v>
      </c>
      <c r="EN21" s="110">
        <f t="shared" si="4"/>
        <v>0</v>
      </c>
      <c r="EO21" s="110">
        <f t="shared" si="5"/>
        <v>3000</v>
      </c>
      <c r="EP21" s="110">
        <f t="shared" si="6"/>
        <v>0</v>
      </c>
      <c r="EQ21" s="110">
        <f t="shared" si="7"/>
        <v>3000</v>
      </c>
      <c r="ER21" s="110">
        <f t="shared" si="8"/>
        <v>0</v>
      </c>
      <c r="ES21" s="110">
        <f t="shared" si="9"/>
        <v>3000</v>
      </c>
      <c r="ET21" s="110">
        <f t="shared" si="10"/>
        <v>0</v>
      </c>
      <c r="EU21" s="110">
        <f t="shared" si="11"/>
        <v>3000</v>
      </c>
      <c r="EV21" s="110">
        <f t="shared" si="12"/>
        <v>0</v>
      </c>
      <c r="EW21" s="110">
        <f t="shared" si="13"/>
        <v>0</v>
      </c>
      <c r="EX21" s="110">
        <f t="shared" si="14"/>
        <v>15000</v>
      </c>
    </row>
    <row r="22" spans="2:154" ht="32.25" customHeight="1" thickBot="1">
      <c r="B22" s="386"/>
      <c r="C22" s="390"/>
      <c r="D22" s="6">
        <v>4</v>
      </c>
      <c r="E22" s="361" t="s">
        <v>150</v>
      </c>
      <c r="F22" s="361"/>
      <c r="G22" s="361"/>
      <c r="H22" s="7" t="s">
        <v>151</v>
      </c>
      <c r="I22" s="32" t="s">
        <v>152</v>
      </c>
      <c r="J22" s="38" t="s">
        <v>101</v>
      </c>
      <c r="K22" s="39" t="s">
        <v>112</v>
      </c>
      <c r="L22" s="35" t="s">
        <v>118</v>
      </c>
      <c r="M22" s="134" t="s">
        <v>118</v>
      </c>
      <c r="N22" s="135"/>
      <c r="O22" s="135"/>
      <c r="P22" s="135"/>
      <c r="Q22" s="134" t="s">
        <v>118</v>
      </c>
      <c r="R22" s="134" t="s">
        <v>118</v>
      </c>
      <c r="S22" s="134"/>
      <c r="T22" s="158" t="s">
        <v>236</v>
      </c>
      <c r="U22" s="159"/>
      <c r="V22" s="160" t="s">
        <v>118</v>
      </c>
      <c r="W22" s="134" t="s">
        <v>118</v>
      </c>
      <c r="X22" s="148">
        <v>200</v>
      </c>
      <c r="Y22" s="135"/>
      <c r="Z22" s="135"/>
      <c r="AA22" s="134" t="s">
        <v>122</v>
      </c>
      <c r="AB22" s="134" t="s">
        <v>122</v>
      </c>
      <c r="AC22" s="134"/>
      <c r="AD22" s="158" t="s">
        <v>236</v>
      </c>
      <c r="AE22" s="159"/>
      <c r="AF22" s="160" t="s">
        <v>118</v>
      </c>
      <c r="AG22" s="134" t="s">
        <v>118</v>
      </c>
      <c r="AH22" s="135"/>
      <c r="AI22" s="135"/>
      <c r="AJ22" s="135"/>
      <c r="AK22" s="134" t="s">
        <v>118</v>
      </c>
      <c r="AL22" s="134" t="s">
        <v>118</v>
      </c>
      <c r="AM22" s="134"/>
      <c r="AN22" s="158" t="s">
        <v>236</v>
      </c>
      <c r="AO22" s="159"/>
      <c r="AP22" s="160" t="s">
        <v>118</v>
      </c>
      <c r="AQ22" s="134" t="s">
        <v>118</v>
      </c>
      <c r="AR22" s="148">
        <v>200</v>
      </c>
      <c r="AS22" s="135"/>
      <c r="AT22" s="135"/>
      <c r="AU22" s="134" t="s">
        <v>118</v>
      </c>
      <c r="AV22" s="134" t="s">
        <v>118</v>
      </c>
      <c r="AW22" s="134"/>
      <c r="AX22" s="158" t="s">
        <v>236</v>
      </c>
      <c r="AY22" s="159"/>
      <c r="AZ22" s="160" t="s">
        <v>118</v>
      </c>
      <c r="BA22" s="134" t="s">
        <v>118</v>
      </c>
      <c r="BB22" s="135"/>
      <c r="BC22" s="135"/>
      <c r="BD22" s="135"/>
      <c r="BE22" s="134" t="s">
        <v>118</v>
      </c>
      <c r="BF22" s="134" t="s">
        <v>118</v>
      </c>
      <c r="BG22" s="134"/>
      <c r="BH22" s="158" t="s">
        <v>236</v>
      </c>
      <c r="BI22" s="159"/>
      <c r="BJ22" s="160" t="s">
        <v>118</v>
      </c>
      <c r="BK22" s="134" t="s">
        <v>118</v>
      </c>
      <c r="BL22" s="148">
        <v>200</v>
      </c>
      <c r="BM22" s="135"/>
      <c r="BN22" s="135"/>
      <c r="BO22" s="36" t="s">
        <v>118</v>
      </c>
      <c r="BP22" s="36" t="s">
        <v>118</v>
      </c>
      <c r="BQ22" s="36"/>
      <c r="BR22" s="158" t="s">
        <v>236</v>
      </c>
      <c r="BS22" s="73"/>
      <c r="BT22" s="35" t="s">
        <v>118</v>
      </c>
      <c r="BU22" s="134" t="s">
        <v>118</v>
      </c>
      <c r="BV22" s="135"/>
      <c r="BW22" s="135"/>
      <c r="BX22" s="135"/>
      <c r="BY22" s="36" t="s">
        <v>118</v>
      </c>
      <c r="BZ22" s="36" t="s">
        <v>118</v>
      </c>
      <c r="CA22" s="36"/>
      <c r="CB22" s="158" t="s">
        <v>236</v>
      </c>
      <c r="CC22" s="73"/>
      <c r="CD22" s="35" t="s">
        <v>118</v>
      </c>
      <c r="CE22" s="134" t="s">
        <v>118</v>
      </c>
      <c r="CF22" s="148">
        <v>200</v>
      </c>
      <c r="CG22" s="135"/>
      <c r="CH22" s="135"/>
      <c r="CI22" s="36"/>
      <c r="CJ22" s="36"/>
      <c r="CK22" s="36"/>
      <c r="CL22" s="158" t="s">
        <v>236</v>
      </c>
      <c r="CM22" s="73"/>
      <c r="CN22" s="35" t="s">
        <v>118</v>
      </c>
      <c r="CO22" s="36"/>
      <c r="CP22" s="147"/>
      <c r="CQ22" s="147"/>
      <c r="CR22" s="147"/>
      <c r="CS22" s="36"/>
      <c r="CT22" s="36"/>
      <c r="CU22" s="36"/>
      <c r="CV22" s="72"/>
      <c r="CW22" s="73"/>
      <c r="CX22" s="35" t="s">
        <v>118</v>
      </c>
      <c r="CY22" s="36"/>
      <c r="CZ22" s="148">
        <v>200</v>
      </c>
      <c r="DA22" s="178"/>
      <c r="DB22" s="178"/>
      <c r="DC22" s="36" t="s">
        <v>118</v>
      </c>
      <c r="DD22" s="36" t="s">
        <v>118</v>
      </c>
      <c r="DE22" s="36"/>
      <c r="DF22" s="72"/>
      <c r="DG22" s="73"/>
      <c r="DH22" s="35" t="s">
        <v>118</v>
      </c>
      <c r="DI22" s="36"/>
      <c r="DJ22" s="178"/>
      <c r="DK22" s="178"/>
      <c r="DL22" s="178"/>
      <c r="DM22" s="36" t="s">
        <v>118</v>
      </c>
      <c r="DN22" s="36" t="s">
        <v>118</v>
      </c>
      <c r="DO22" s="36"/>
      <c r="DP22" s="72"/>
      <c r="DQ22" s="73"/>
      <c r="DR22" s="35" t="s">
        <v>118</v>
      </c>
      <c r="DS22" s="36"/>
      <c r="DT22" s="178"/>
      <c r="DU22" s="178"/>
      <c r="DV22" s="178"/>
      <c r="DW22" s="36" t="s">
        <v>118</v>
      </c>
      <c r="DX22" s="36" t="s">
        <v>118</v>
      </c>
      <c r="DY22" s="36"/>
      <c r="DZ22" s="72"/>
      <c r="EA22" s="73"/>
      <c r="EB22" s="184">
        <f>$N22+$X22+$AH22+$AR22+$BB22+$BL22+$BV22+$CF22+$CP22+$CZ22+$DJ22+$DT22</f>
        <v>1000</v>
      </c>
      <c r="EC22" s="182">
        <f>O22+Y22+AI22+AS22+BC22+BM22+BW22+CG22+CQ22+DA22+DK22+DU22</f>
        <v>0</v>
      </c>
      <c r="ED22" s="183">
        <f>EB22-EC22</f>
        <v>1000</v>
      </c>
      <c r="EE22" s="185">
        <v>2111</v>
      </c>
      <c r="EF22" s="93" t="s">
        <v>153</v>
      </c>
      <c r="EG22" s="113"/>
      <c r="EH22" s="114"/>
      <c r="EI22" s="73"/>
      <c r="EJ22" s="110" t="str">
        <f t="shared" si="0"/>
        <v>PAPELERIA</v>
      </c>
      <c r="EK22" s="110">
        <f t="shared" si="1"/>
        <v>2111</v>
      </c>
      <c r="EL22" s="110">
        <f t="shared" si="2"/>
        <v>0</v>
      </c>
      <c r="EM22" s="110">
        <f t="shared" si="3"/>
        <v>200</v>
      </c>
      <c r="EN22" s="110">
        <f t="shared" si="4"/>
        <v>0</v>
      </c>
      <c r="EO22" s="110">
        <f t="shared" si="5"/>
        <v>200</v>
      </c>
      <c r="EP22" s="110">
        <f t="shared" si="6"/>
        <v>0</v>
      </c>
      <c r="EQ22" s="110">
        <f t="shared" si="7"/>
        <v>200</v>
      </c>
      <c r="ER22" s="110">
        <f t="shared" si="8"/>
        <v>0</v>
      </c>
      <c r="ES22" s="110">
        <f t="shared" si="9"/>
        <v>200</v>
      </c>
      <c r="ET22" s="110">
        <f t="shared" si="10"/>
        <v>0</v>
      </c>
      <c r="EU22" s="110">
        <f t="shared" si="11"/>
        <v>200</v>
      </c>
      <c r="EV22" s="110">
        <f t="shared" si="12"/>
        <v>0</v>
      </c>
      <c r="EW22" s="110">
        <f t="shared" si="13"/>
        <v>0</v>
      </c>
      <c r="EX22" s="110">
        <f t="shared" si="14"/>
        <v>1000</v>
      </c>
    </row>
    <row r="23" spans="2:154" ht="12.75" customHeight="1">
      <c r="B23" s="386"/>
      <c r="C23" s="390"/>
      <c r="D23" s="391"/>
      <c r="E23" s="391"/>
      <c r="F23" s="391"/>
      <c r="G23" s="391"/>
      <c r="H23" s="128"/>
      <c r="I23" s="26"/>
      <c r="J23" s="38"/>
      <c r="K23" s="39"/>
      <c r="L23" s="46"/>
      <c r="M23" s="136"/>
      <c r="N23" s="137"/>
      <c r="O23" s="137"/>
      <c r="P23" s="137"/>
      <c r="Q23" s="136"/>
      <c r="R23" s="136"/>
      <c r="S23" s="136"/>
      <c r="T23" s="161"/>
      <c r="U23" s="162"/>
      <c r="V23" s="163"/>
      <c r="W23" s="136"/>
      <c r="X23" s="137"/>
      <c r="Y23" s="137"/>
      <c r="Z23" s="137"/>
      <c r="AA23" s="136"/>
      <c r="AB23" s="136"/>
      <c r="AC23" s="136"/>
      <c r="AD23" s="161"/>
      <c r="AE23" s="162"/>
      <c r="AF23" s="163"/>
      <c r="AG23" s="136"/>
      <c r="AH23" s="137"/>
      <c r="AI23" s="137"/>
      <c r="AJ23" s="137"/>
      <c r="AK23" s="136"/>
      <c r="AL23" s="136"/>
      <c r="AM23" s="136"/>
      <c r="AN23" s="161"/>
      <c r="AO23" s="162"/>
      <c r="AP23" s="163"/>
      <c r="AQ23" s="136"/>
      <c r="AR23" s="137"/>
      <c r="AS23" s="137"/>
      <c r="AT23" s="137"/>
      <c r="AU23" s="136"/>
      <c r="AV23" s="136"/>
      <c r="AW23" s="136"/>
      <c r="AX23" s="161"/>
      <c r="AY23" s="162"/>
      <c r="AZ23" s="163"/>
      <c r="BA23" s="136"/>
      <c r="BB23" s="137"/>
      <c r="BC23" s="137"/>
      <c r="BD23" s="137"/>
      <c r="BE23" s="136"/>
      <c r="BF23" s="136"/>
      <c r="BG23" s="136"/>
      <c r="BH23" s="161"/>
      <c r="BI23" s="162"/>
      <c r="BJ23" s="163"/>
      <c r="BK23" s="136"/>
      <c r="BL23" s="137"/>
      <c r="BM23" s="137"/>
      <c r="BN23" s="137"/>
      <c r="BO23" s="47"/>
      <c r="BP23" s="47"/>
      <c r="BQ23" s="47"/>
      <c r="BR23" s="161"/>
      <c r="BS23" s="77"/>
      <c r="BT23" s="46"/>
      <c r="BU23" s="136"/>
      <c r="BV23" s="137"/>
      <c r="BW23" s="137"/>
      <c r="BX23" s="137"/>
      <c r="BY23" s="47"/>
      <c r="BZ23" s="47"/>
      <c r="CA23" s="47"/>
      <c r="CB23" s="161"/>
      <c r="CC23" s="77"/>
      <c r="CD23" s="46"/>
      <c r="CE23" s="136"/>
      <c r="CF23" s="137"/>
      <c r="CG23" s="137"/>
      <c r="CH23" s="137"/>
      <c r="CI23" s="47"/>
      <c r="CJ23" s="47"/>
      <c r="CK23" s="47"/>
      <c r="CL23" s="161"/>
      <c r="CM23" s="77"/>
      <c r="CN23" s="46"/>
      <c r="CO23" s="47"/>
      <c r="CP23" s="137"/>
      <c r="CQ23" s="137"/>
      <c r="CR23" s="137"/>
      <c r="CS23" s="47"/>
      <c r="CT23" s="47"/>
      <c r="CU23" s="47"/>
      <c r="CV23" s="76"/>
      <c r="CW23" s="77"/>
      <c r="CX23" s="46"/>
      <c r="CY23" s="47"/>
      <c r="CZ23" s="137"/>
      <c r="DA23" s="137"/>
      <c r="DB23" s="137"/>
      <c r="DC23" s="47"/>
      <c r="DD23" s="47"/>
      <c r="DE23" s="47"/>
      <c r="DF23" s="76"/>
      <c r="DG23" s="77"/>
      <c r="DH23" s="46"/>
      <c r="DI23" s="47"/>
      <c r="DJ23" s="178"/>
      <c r="DK23" s="178"/>
      <c r="DL23" s="178"/>
      <c r="DM23" s="47"/>
      <c r="DN23" s="47"/>
      <c r="DO23" s="47"/>
      <c r="DP23" s="76"/>
      <c r="DQ23" s="77"/>
      <c r="DR23" s="46"/>
      <c r="DS23" s="47"/>
      <c r="DT23" s="137"/>
      <c r="DU23" s="137"/>
      <c r="DV23" s="137"/>
      <c r="DW23" s="47"/>
      <c r="DX23" s="47"/>
      <c r="DY23" s="47"/>
      <c r="DZ23" s="76"/>
      <c r="EA23" s="77"/>
      <c r="EB23" s="186"/>
      <c r="EC23" s="187"/>
      <c r="ED23" s="187"/>
      <c r="EE23" s="188"/>
      <c r="EF23" s="97"/>
      <c r="EG23" s="117"/>
      <c r="EH23" s="118"/>
      <c r="EI23" s="77"/>
      <c r="EJ23" s="110">
        <f t="shared" si="0"/>
        <v>0</v>
      </c>
      <c r="EK23" s="110">
        <f t="shared" si="1"/>
        <v>0</v>
      </c>
      <c r="EL23" s="110">
        <f t="shared" si="2"/>
        <v>0</v>
      </c>
      <c r="EM23" s="110">
        <f t="shared" si="3"/>
        <v>0</v>
      </c>
      <c r="EN23" s="110">
        <f t="shared" si="4"/>
        <v>0</v>
      </c>
      <c r="EO23" s="110">
        <f t="shared" si="5"/>
        <v>0</v>
      </c>
      <c r="EP23" s="110">
        <f t="shared" si="6"/>
        <v>0</v>
      </c>
      <c r="EQ23" s="110">
        <f t="shared" si="7"/>
        <v>0</v>
      </c>
      <c r="ER23" s="110">
        <f t="shared" si="8"/>
        <v>0</v>
      </c>
      <c r="ES23" s="110">
        <f t="shared" si="9"/>
        <v>0</v>
      </c>
      <c r="ET23" s="110">
        <f t="shared" si="10"/>
        <v>0</v>
      </c>
      <c r="EU23" s="110">
        <f t="shared" si="11"/>
        <v>0</v>
      </c>
      <c r="EV23" s="110">
        <f t="shared" si="12"/>
        <v>0</v>
      </c>
      <c r="EW23" s="110">
        <f t="shared" si="13"/>
        <v>0</v>
      </c>
      <c r="EX23" s="110">
        <f t="shared" si="14"/>
        <v>0</v>
      </c>
    </row>
    <row r="24" spans="2:154" ht="33.75" customHeight="1">
      <c r="B24" s="386">
        <v>2</v>
      </c>
      <c r="C24" s="390" t="s">
        <v>154</v>
      </c>
      <c r="D24" s="4">
        <v>1</v>
      </c>
      <c r="E24" s="433" t="s">
        <v>155</v>
      </c>
      <c r="F24" s="433"/>
      <c r="G24" s="433"/>
      <c r="H24" s="7" t="s">
        <v>156</v>
      </c>
      <c r="I24" s="45" t="s">
        <v>157</v>
      </c>
      <c r="J24" s="138" t="s">
        <v>101</v>
      </c>
      <c r="K24" s="139" t="s">
        <v>112</v>
      </c>
      <c r="L24" s="29" t="s">
        <v>118</v>
      </c>
      <c r="M24" s="132" t="s">
        <v>118</v>
      </c>
      <c r="N24" s="133"/>
      <c r="O24" s="133"/>
      <c r="P24" s="133"/>
      <c r="Q24" s="132" t="s">
        <v>118</v>
      </c>
      <c r="R24" s="132" t="s">
        <v>118</v>
      </c>
      <c r="S24" s="132"/>
      <c r="T24" s="155" t="s">
        <v>237</v>
      </c>
      <c r="U24" s="156"/>
      <c r="V24" s="157" t="s">
        <v>118</v>
      </c>
      <c r="W24" s="132" t="s">
        <v>118</v>
      </c>
      <c r="X24" s="146"/>
      <c r="Y24" s="133"/>
      <c r="Z24" s="133"/>
      <c r="AA24" s="132" t="s">
        <v>118</v>
      </c>
      <c r="AB24" s="132" t="s">
        <v>118</v>
      </c>
      <c r="AC24" s="132"/>
      <c r="AD24" s="155" t="s">
        <v>237</v>
      </c>
      <c r="AE24" s="156"/>
      <c r="AF24" s="157" t="s">
        <v>118</v>
      </c>
      <c r="AG24" s="132" t="s">
        <v>118</v>
      </c>
      <c r="AH24" s="146"/>
      <c r="AI24" s="133"/>
      <c r="AJ24" s="133"/>
      <c r="AK24" s="132" t="s">
        <v>118</v>
      </c>
      <c r="AL24" s="132" t="s">
        <v>118</v>
      </c>
      <c r="AM24" s="132"/>
      <c r="AN24" s="155" t="s">
        <v>237</v>
      </c>
      <c r="AO24" s="156"/>
      <c r="AP24" s="157" t="s">
        <v>118</v>
      </c>
      <c r="AQ24" s="132" t="s">
        <v>118</v>
      </c>
      <c r="AR24" s="146"/>
      <c r="AS24" s="133"/>
      <c r="AT24" s="133"/>
      <c r="AU24" s="132" t="s">
        <v>118</v>
      </c>
      <c r="AV24" s="132" t="s">
        <v>118</v>
      </c>
      <c r="AW24" s="132"/>
      <c r="AX24" s="155" t="s">
        <v>237</v>
      </c>
      <c r="AY24" s="156"/>
      <c r="AZ24" s="157" t="s">
        <v>118</v>
      </c>
      <c r="BA24" s="132" t="s">
        <v>118</v>
      </c>
      <c r="BB24" s="133"/>
      <c r="BC24" s="133"/>
      <c r="BD24" s="133"/>
      <c r="BE24" s="132" t="s">
        <v>118</v>
      </c>
      <c r="BF24" s="132" t="s">
        <v>118</v>
      </c>
      <c r="BG24" s="132"/>
      <c r="BH24" s="155" t="s">
        <v>237</v>
      </c>
      <c r="BI24" s="156"/>
      <c r="BJ24" s="157" t="s">
        <v>118</v>
      </c>
      <c r="BK24" s="132" t="s">
        <v>118</v>
      </c>
      <c r="BL24" s="133"/>
      <c r="BM24" s="133"/>
      <c r="BN24" s="133"/>
      <c r="BO24" s="30" t="s">
        <v>118</v>
      </c>
      <c r="BP24" s="30" t="s">
        <v>118</v>
      </c>
      <c r="BQ24" s="30"/>
      <c r="BR24" s="155" t="s">
        <v>237</v>
      </c>
      <c r="BS24" s="71"/>
      <c r="BT24" s="29" t="s">
        <v>118</v>
      </c>
      <c r="BU24" s="132" t="s">
        <v>118</v>
      </c>
      <c r="BV24" s="133"/>
      <c r="BW24" s="133"/>
      <c r="BX24" s="133"/>
      <c r="BY24" s="30" t="s">
        <v>118</v>
      </c>
      <c r="BZ24" s="30" t="s">
        <v>118</v>
      </c>
      <c r="CA24" s="30"/>
      <c r="CB24" s="155" t="s">
        <v>237</v>
      </c>
      <c r="CC24" s="71"/>
      <c r="CD24" s="29" t="s">
        <v>118</v>
      </c>
      <c r="CE24" s="132" t="s">
        <v>118</v>
      </c>
      <c r="CF24" s="146"/>
      <c r="CG24" s="133"/>
      <c r="CH24" s="133"/>
      <c r="CI24" s="30"/>
      <c r="CJ24" s="30"/>
      <c r="CK24" s="30"/>
      <c r="CL24" s="155" t="s">
        <v>237</v>
      </c>
      <c r="CM24" s="71"/>
      <c r="CN24" s="29" t="s">
        <v>118</v>
      </c>
      <c r="CO24" s="30"/>
      <c r="CP24" s="133"/>
      <c r="CQ24" s="133"/>
      <c r="CR24" s="133"/>
      <c r="CS24" s="30"/>
      <c r="CT24" s="30"/>
      <c r="CU24" s="30"/>
      <c r="CV24" s="70"/>
      <c r="CW24" s="71"/>
      <c r="CX24" s="29" t="s">
        <v>118</v>
      </c>
      <c r="CY24" s="30"/>
      <c r="CZ24" s="133"/>
      <c r="DA24" s="133"/>
      <c r="DB24" s="133"/>
      <c r="DC24" s="30" t="s">
        <v>118</v>
      </c>
      <c r="DD24" s="30" t="s">
        <v>118</v>
      </c>
      <c r="DE24" s="30"/>
      <c r="DF24" s="70"/>
      <c r="DG24" s="71"/>
      <c r="DH24" s="29" t="s">
        <v>118</v>
      </c>
      <c r="DI24" s="30"/>
      <c r="DJ24" s="133"/>
      <c r="DK24" s="133"/>
      <c r="DL24" s="133"/>
      <c r="DM24" s="30" t="s">
        <v>118</v>
      </c>
      <c r="DN24" s="30" t="s">
        <v>118</v>
      </c>
      <c r="DO24" s="30"/>
      <c r="DP24" s="70"/>
      <c r="DQ24" s="71"/>
      <c r="DR24" s="29" t="s">
        <v>122</v>
      </c>
      <c r="DS24" s="30"/>
      <c r="DT24" s="133"/>
      <c r="DU24" s="133"/>
      <c r="DV24" s="133"/>
      <c r="DW24" s="30" t="s">
        <v>118</v>
      </c>
      <c r="DX24" s="30" t="s">
        <v>118</v>
      </c>
      <c r="DY24" s="30"/>
      <c r="DZ24" s="70"/>
      <c r="EA24" s="71"/>
      <c r="EB24" s="189">
        <f>$N24+$X24+$AH24+$AR24+$BB24+$BL24+$BV24+$CF24+$CP24+$CZ24+$DJ24+$DT24</f>
        <v>0</v>
      </c>
      <c r="EC24" s="180">
        <f>O24+Y24+AI24+AS24+BC24+BM24+BW24+CG24+CQ24+DA24+DK24+DU24</f>
        <v>0</v>
      </c>
      <c r="ED24" s="181">
        <f>EB24-EC24</f>
        <v>0</v>
      </c>
      <c r="EE24" s="190"/>
      <c r="EF24" s="90"/>
      <c r="EG24" s="111"/>
      <c r="EH24" s="112"/>
      <c r="EI24" s="71"/>
      <c r="EJ24" s="110">
        <f t="shared" si="0"/>
        <v>0</v>
      </c>
      <c r="EK24" s="110">
        <f t="shared" si="1"/>
        <v>0</v>
      </c>
      <c r="EL24" s="110">
        <f t="shared" si="2"/>
        <v>0</v>
      </c>
      <c r="EM24" s="110">
        <f t="shared" si="3"/>
        <v>0</v>
      </c>
      <c r="EN24" s="110">
        <f t="shared" si="4"/>
        <v>0</v>
      </c>
      <c r="EO24" s="110">
        <f t="shared" si="5"/>
        <v>0</v>
      </c>
      <c r="EP24" s="110">
        <f t="shared" si="6"/>
        <v>0</v>
      </c>
      <c r="EQ24" s="110">
        <f t="shared" si="7"/>
        <v>0</v>
      </c>
      <c r="ER24" s="110">
        <f t="shared" si="8"/>
        <v>0</v>
      </c>
      <c r="ES24" s="110">
        <f t="shared" si="9"/>
        <v>0</v>
      </c>
      <c r="ET24" s="110">
        <f t="shared" si="10"/>
        <v>0</v>
      </c>
      <c r="EU24" s="110">
        <f t="shared" si="11"/>
        <v>0</v>
      </c>
      <c r="EV24" s="110">
        <f t="shared" si="12"/>
        <v>0</v>
      </c>
      <c r="EW24" s="110">
        <f t="shared" si="13"/>
        <v>0</v>
      </c>
      <c r="EX24" s="110">
        <f t="shared" si="14"/>
        <v>0</v>
      </c>
    </row>
    <row r="25" spans="2:154" ht="30" customHeight="1">
      <c r="B25" s="386"/>
      <c r="C25" s="390"/>
      <c r="D25" s="6">
        <v>2</v>
      </c>
      <c r="E25" s="361" t="s">
        <v>158</v>
      </c>
      <c r="F25" s="361"/>
      <c r="G25" s="361"/>
      <c r="H25" s="7" t="s">
        <v>156</v>
      </c>
      <c r="I25" s="32" t="s">
        <v>157</v>
      </c>
      <c r="J25" s="33" t="s">
        <v>101</v>
      </c>
      <c r="K25" s="34" t="s">
        <v>112</v>
      </c>
      <c r="L25" s="35" t="s">
        <v>118</v>
      </c>
      <c r="M25" s="134" t="s">
        <v>118</v>
      </c>
      <c r="N25" s="135"/>
      <c r="O25" s="135"/>
      <c r="P25" s="135"/>
      <c r="Q25" s="134"/>
      <c r="R25" s="134" t="s">
        <v>118</v>
      </c>
      <c r="S25" s="134"/>
      <c r="T25" s="158" t="s">
        <v>158</v>
      </c>
      <c r="U25" s="159"/>
      <c r="V25" s="160" t="s">
        <v>118</v>
      </c>
      <c r="W25" s="134" t="s">
        <v>118</v>
      </c>
      <c r="X25" s="148"/>
      <c r="Y25" s="135"/>
      <c r="Z25" s="135"/>
      <c r="AA25" s="134"/>
      <c r="AB25" s="134" t="s">
        <v>118</v>
      </c>
      <c r="AC25" s="134"/>
      <c r="AD25" s="158" t="s">
        <v>158</v>
      </c>
      <c r="AE25" s="159"/>
      <c r="AF25" s="160" t="s">
        <v>118</v>
      </c>
      <c r="AG25" s="134" t="s">
        <v>118</v>
      </c>
      <c r="AH25" s="148"/>
      <c r="AI25" s="135"/>
      <c r="AJ25" s="135"/>
      <c r="AK25" s="134"/>
      <c r="AL25" s="134" t="s">
        <v>118</v>
      </c>
      <c r="AM25" s="134"/>
      <c r="AN25" s="158" t="s">
        <v>158</v>
      </c>
      <c r="AO25" s="159"/>
      <c r="AP25" s="160" t="s">
        <v>118</v>
      </c>
      <c r="AQ25" s="134" t="s">
        <v>118</v>
      </c>
      <c r="AR25" s="148"/>
      <c r="AS25" s="135"/>
      <c r="AT25" s="135"/>
      <c r="AU25" s="134"/>
      <c r="AV25" s="134" t="s">
        <v>118</v>
      </c>
      <c r="AW25" s="134"/>
      <c r="AX25" s="158" t="s">
        <v>158</v>
      </c>
      <c r="AY25" s="159"/>
      <c r="AZ25" s="160" t="s">
        <v>118</v>
      </c>
      <c r="BA25" s="134" t="s">
        <v>118</v>
      </c>
      <c r="BB25" s="135"/>
      <c r="BC25" s="135"/>
      <c r="BD25" s="135"/>
      <c r="BE25" s="134"/>
      <c r="BF25" s="134" t="s">
        <v>118</v>
      </c>
      <c r="BG25" s="134"/>
      <c r="BH25" s="158" t="s">
        <v>158</v>
      </c>
      <c r="BI25" s="159"/>
      <c r="BJ25" s="160" t="s">
        <v>118</v>
      </c>
      <c r="BK25" s="134" t="s">
        <v>118</v>
      </c>
      <c r="BL25" s="135"/>
      <c r="BM25" s="135"/>
      <c r="BN25" s="135"/>
      <c r="BO25" s="36"/>
      <c r="BP25" s="36" t="s">
        <v>118</v>
      </c>
      <c r="BQ25" s="36"/>
      <c r="BR25" s="158" t="s">
        <v>158</v>
      </c>
      <c r="BS25" s="73"/>
      <c r="BT25" s="35" t="s">
        <v>118</v>
      </c>
      <c r="BU25" s="134" t="s">
        <v>118</v>
      </c>
      <c r="BV25" s="148">
        <v>5600</v>
      </c>
      <c r="BW25" s="135"/>
      <c r="BX25" s="135"/>
      <c r="BY25" s="36"/>
      <c r="BZ25" s="36" t="s">
        <v>118</v>
      </c>
      <c r="CA25" s="36"/>
      <c r="CB25" s="158" t="s">
        <v>158</v>
      </c>
      <c r="CC25" s="73"/>
      <c r="CD25" s="35" t="s">
        <v>118</v>
      </c>
      <c r="CE25" s="134" t="s">
        <v>118</v>
      </c>
      <c r="CF25" s="148"/>
      <c r="CG25" s="135"/>
      <c r="CH25" s="135"/>
      <c r="CI25" s="36"/>
      <c r="CJ25" s="36"/>
      <c r="CK25" s="36"/>
      <c r="CL25" s="158" t="s">
        <v>158</v>
      </c>
      <c r="CM25" s="73"/>
      <c r="CN25" s="35" t="s">
        <v>118</v>
      </c>
      <c r="CO25" s="36"/>
      <c r="CP25" s="135"/>
      <c r="CQ25" s="135"/>
      <c r="CR25" s="135"/>
      <c r="CS25" s="36"/>
      <c r="CT25" s="36"/>
      <c r="CU25" s="36"/>
      <c r="CV25" s="72"/>
      <c r="CW25" s="73"/>
      <c r="CX25" s="35" t="s">
        <v>118</v>
      </c>
      <c r="CY25" s="36"/>
      <c r="CZ25" s="178"/>
      <c r="DA25" s="178"/>
      <c r="DB25" s="178"/>
      <c r="DC25" s="36" t="s">
        <v>118</v>
      </c>
      <c r="DD25" s="36" t="s">
        <v>118</v>
      </c>
      <c r="DE25" s="36"/>
      <c r="DF25" s="72"/>
      <c r="DG25" s="73"/>
      <c r="DH25" s="35" t="s">
        <v>118</v>
      </c>
      <c r="DI25" s="36"/>
      <c r="DJ25" s="178"/>
      <c r="DK25" s="178"/>
      <c r="DL25" s="178"/>
      <c r="DM25" s="36" t="s">
        <v>118</v>
      </c>
      <c r="DN25" s="36" t="s">
        <v>118</v>
      </c>
      <c r="DO25" s="36"/>
      <c r="DP25" s="72"/>
      <c r="DQ25" s="73"/>
      <c r="DR25" s="35" t="s">
        <v>122</v>
      </c>
      <c r="DS25" s="36"/>
      <c r="DT25" s="178"/>
      <c r="DU25" s="178"/>
      <c r="DV25" s="178"/>
      <c r="DW25" s="36"/>
      <c r="DX25" s="36" t="s">
        <v>118</v>
      </c>
      <c r="DY25" s="36"/>
      <c r="DZ25" s="72"/>
      <c r="EA25" s="73"/>
      <c r="EB25" s="184">
        <f>$N25+$X25+$AH25+$AR25+$BB27+$BL25+$BV25+$CF25+$CP25+$CZ25+$DJ25+$DT25</f>
        <v>5600</v>
      </c>
      <c r="EC25" s="182">
        <f>O25+Y25+AI25+AS25+BC25+BM25+BW25+CG25+CQ25+DA25+DK25+DU25</f>
        <v>0</v>
      </c>
      <c r="ED25" s="183">
        <f>EB25-EC25</f>
        <v>5600</v>
      </c>
      <c r="EE25" s="185">
        <v>2141</v>
      </c>
      <c r="EF25" s="93" t="s">
        <v>159</v>
      </c>
      <c r="EG25" s="113"/>
      <c r="EH25" s="114"/>
      <c r="EI25" s="73"/>
      <c r="EJ25" s="110" t="str">
        <f t="shared" si="0"/>
        <v>TONER</v>
      </c>
      <c r="EK25" s="110">
        <f t="shared" si="1"/>
        <v>2141</v>
      </c>
      <c r="EL25" s="110">
        <f t="shared" si="2"/>
        <v>0</v>
      </c>
      <c r="EM25" s="110">
        <f t="shared" si="3"/>
        <v>0</v>
      </c>
      <c r="EN25" s="110">
        <f t="shared" si="4"/>
        <v>0</v>
      </c>
      <c r="EO25" s="110">
        <f t="shared" si="5"/>
        <v>0</v>
      </c>
      <c r="EP25" s="110">
        <f t="shared" si="6"/>
        <v>0</v>
      </c>
      <c r="EQ25" s="110">
        <f t="shared" si="7"/>
        <v>0</v>
      </c>
      <c r="ER25" s="110">
        <f t="shared" si="8"/>
        <v>5600</v>
      </c>
      <c r="ES25" s="110">
        <f t="shared" si="9"/>
        <v>0</v>
      </c>
      <c r="ET25" s="110">
        <f t="shared" si="10"/>
        <v>0</v>
      </c>
      <c r="EU25" s="110">
        <f t="shared" si="11"/>
        <v>0</v>
      </c>
      <c r="EV25" s="110">
        <f t="shared" si="12"/>
        <v>0</v>
      </c>
      <c r="EW25" s="110">
        <f t="shared" si="13"/>
        <v>0</v>
      </c>
      <c r="EX25" s="110">
        <f t="shared" si="14"/>
        <v>5600</v>
      </c>
    </row>
    <row r="26" spans="2:154" ht="27" customHeight="1">
      <c r="B26" s="386"/>
      <c r="C26" s="390"/>
      <c r="D26" s="6">
        <v>3</v>
      </c>
      <c r="E26" s="361" t="s">
        <v>160</v>
      </c>
      <c r="F26" s="361"/>
      <c r="G26" s="361"/>
      <c r="H26" s="7" t="s">
        <v>156</v>
      </c>
      <c r="I26" s="26" t="s">
        <v>157</v>
      </c>
      <c r="J26" s="33" t="s">
        <v>101</v>
      </c>
      <c r="K26" s="34" t="s">
        <v>112</v>
      </c>
      <c r="L26" s="35" t="s">
        <v>118</v>
      </c>
      <c r="M26" s="134" t="s">
        <v>118</v>
      </c>
      <c r="N26" s="135"/>
      <c r="O26" s="135"/>
      <c r="P26" s="135"/>
      <c r="Q26" s="134" t="s">
        <v>118</v>
      </c>
      <c r="R26" s="134"/>
      <c r="S26" s="134"/>
      <c r="T26" s="158" t="s">
        <v>238</v>
      </c>
      <c r="U26" s="159"/>
      <c r="V26" s="160" t="s">
        <v>118</v>
      </c>
      <c r="W26" s="134" t="s">
        <v>118</v>
      </c>
      <c r="X26" s="148"/>
      <c r="Y26" s="135"/>
      <c r="Z26" s="135"/>
      <c r="AA26" s="134" t="s">
        <v>118</v>
      </c>
      <c r="AB26" s="134"/>
      <c r="AC26" s="134"/>
      <c r="AD26" s="158" t="s">
        <v>238</v>
      </c>
      <c r="AE26" s="159"/>
      <c r="AF26" s="160" t="s">
        <v>118</v>
      </c>
      <c r="AG26" s="134" t="s">
        <v>118</v>
      </c>
      <c r="AH26" s="148"/>
      <c r="AI26" s="135"/>
      <c r="AJ26" s="135"/>
      <c r="AK26" s="134" t="s">
        <v>118</v>
      </c>
      <c r="AL26" s="134"/>
      <c r="AM26" s="134"/>
      <c r="AN26" s="158" t="s">
        <v>238</v>
      </c>
      <c r="AO26" s="159"/>
      <c r="AP26" s="160" t="s">
        <v>118</v>
      </c>
      <c r="AQ26" s="134" t="s">
        <v>118</v>
      </c>
      <c r="AR26" s="148"/>
      <c r="AS26" s="135"/>
      <c r="AT26" s="135"/>
      <c r="AU26" s="134" t="s">
        <v>118</v>
      </c>
      <c r="AV26" s="134"/>
      <c r="AW26" s="134"/>
      <c r="AX26" s="158" t="s">
        <v>238</v>
      </c>
      <c r="AY26" s="159"/>
      <c r="AZ26" s="160" t="s">
        <v>118</v>
      </c>
      <c r="BA26" s="134" t="s">
        <v>118</v>
      </c>
      <c r="BB26" s="135"/>
      <c r="BC26" s="135"/>
      <c r="BD26" s="135"/>
      <c r="BE26" s="134" t="s">
        <v>118</v>
      </c>
      <c r="BF26" s="134"/>
      <c r="BG26" s="134"/>
      <c r="BH26" s="158" t="s">
        <v>238</v>
      </c>
      <c r="BI26" s="159"/>
      <c r="BJ26" s="160" t="s">
        <v>118</v>
      </c>
      <c r="BK26" s="134" t="s">
        <v>118</v>
      </c>
      <c r="BL26" s="135"/>
      <c r="BM26" s="135"/>
      <c r="BN26" s="135"/>
      <c r="BO26" s="36" t="s">
        <v>118</v>
      </c>
      <c r="BP26" s="36"/>
      <c r="BQ26" s="36"/>
      <c r="BR26" s="158" t="s">
        <v>238</v>
      </c>
      <c r="BS26" s="73"/>
      <c r="BT26" s="35" t="s">
        <v>118</v>
      </c>
      <c r="BU26" s="134" t="s">
        <v>118</v>
      </c>
      <c r="BV26" s="148"/>
      <c r="BW26" s="135"/>
      <c r="BX26" s="135"/>
      <c r="BY26" s="36" t="s">
        <v>118</v>
      </c>
      <c r="BZ26" s="36"/>
      <c r="CA26" s="36"/>
      <c r="CB26" s="158" t="s">
        <v>238</v>
      </c>
      <c r="CC26" s="73"/>
      <c r="CD26" s="35" t="s">
        <v>118</v>
      </c>
      <c r="CE26" s="134" t="s">
        <v>118</v>
      </c>
      <c r="CF26" s="148"/>
      <c r="CG26" s="135"/>
      <c r="CH26" s="135"/>
      <c r="CI26" s="36"/>
      <c r="CJ26" s="36"/>
      <c r="CK26" s="36"/>
      <c r="CL26" s="158" t="s">
        <v>238</v>
      </c>
      <c r="CM26" s="73"/>
      <c r="CN26" s="35" t="s">
        <v>118</v>
      </c>
      <c r="CO26" s="36"/>
      <c r="CP26" s="135"/>
      <c r="CQ26" s="135"/>
      <c r="CR26" s="135"/>
      <c r="CS26" s="36"/>
      <c r="CT26" s="36"/>
      <c r="CU26" s="36"/>
      <c r="CV26" s="72"/>
      <c r="CW26" s="73"/>
      <c r="CX26" s="35" t="s">
        <v>118</v>
      </c>
      <c r="CY26" s="36"/>
      <c r="CZ26" s="178"/>
      <c r="DA26" s="178"/>
      <c r="DB26" s="178"/>
      <c r="DC26" s="36" t="s">
        <v>118</v>
      </c>
      <c r="DD26" s="36" t="s">
        <v>118</v>
      </c>
      <c r="DE26" s="36"/>
      <c r="DF26" s="72"/>
      <c r="DG26" s="73"/>
      <c r="DH26" s="35" t="s">
        <v>118</v>
      </c>
      <c r="DI26" s="36"/>
      <c r="DJ26" s="178"/>
      <c r="DK26" s="178"/>
      <c r="DL26" s="178"/>
      <c r="DM26" s="36" t="s">
        <v>118</v>
      </c>
      <c r="DN26" s="36" t="s">
        <v>118</v>
      </c>
      <c r="DO26" s="36"/>
      <c r="DP26" s="72"/>
      <c r="DQ26" s="73"/>
      <c r="DR26" s="35" t="s">
        <v>122</v>
      </c>
      <c r="DS26" s="36"/>
      <c r="DT26" s="178"/>
      <c r="DU26" s="178"/>
      <c r="DV26" s="178"/>
      <c r="DW26" s="36" t="s">
        <v>118</v>
      </c>
      <c r="DX26" s="36"/>
      <c r="DY26" s="36"/>
      <c r="DZ26" s="72"/>
      <c r="EA26" s="73"/>
      <c r="EB26" s="184">
        <f>$N26+$X26+$AH26+$AR26+$BB28+$BL26+$BV26+$CF26+$CP26+$CZ26+$DJ26+$DT26</f>
        <v>0</v>
      </c>
      <c r="EC26" s="182">
        <f aca="true" t="shared" si="15" ref="EC26:EC34">O26+Y26+AI26+AS26+BC26+BM26+BW26+CG26+CQ26+DA26+DK26+DU26</f>
        <v>0</v>
      </c>
      <c r="ED26" s="183">
        <f aca="true" t="shared" si="16" ref="ED26:ED34">EB26-EC26</f>
        <v>0</v>
      </c>
      <c r="EE26" s="36"/>
      <c r="EF26" s="93"/>
      <c r="EG26" s="113"/>
      <c r="EH26" s="114"/>
      <c r="EI26" s="73"/>
      <c r="EJ26" s="110">
        <f t="shared" si="0"/>
        <v>0</v>
      </c>
      <c r="EK26" s="110">
        <f t="shared" si="1"/>
        <v>0</v>
      </c>
      <c r="EL26" s="110">
        <f t="shared" si="2"/>
        <v>0</v>
      </c>
      <c r="EM26" s="110">
        <f t="shared" si="3"/>
        <v>0</v>
      </c>
      <c r="EN26" s="110">
        <f t="shared" si="4"/>
        <v>0</v>
      </c>
      <c r="EO26" s="110">
        <f t="shared" si="5"/>
        <v>0</v>
      </c>
      <c r="EP26" s="110">
        <f t="shared" si="6"/>
        <v>0</v>
      </c>
      <c r="EQ26" s="110">
        <f t="shared" si="7"/>
        <v>0</v>
      </c>
      <c r="ER26" s="110">
        <f t="shared" si="8"/>
        <v>0</v>
      </c>
      <c r="ES26" s="110">
        <f t="shared" si="9"/>
        <v>0</v>
      </c>
      <c r="ET26" s="110">
        <f t="shared" si="10"/>
        <v>0</v>
      </c>
      <c r="EU26" s="110">
        <f t="shared" si="11"/>
        <v>0</v>
      </c>
      <c r="EV26" s="110">
        <f t="shared" si="12"/>
        <v>0</v>
      </c>
      <c r="EW26" s="110">
        <f t="shared" si="13"/>
        <v>0</v>
      </c>
      <c r="EX26" s="110">
        <f t="shared" si="14"/>
        <v>0</v>
      </c>
    </row>
    <row r="27" spans="2:154" ht="32.25" customHeight="1">
      <c r="B27" s="386"/>
      <c r="C27" s="390"/>
      <c r="D27" s="6">
        <v>4</v>
      </c>
      <c r="E27" s="436"/>
      <c r="F27" s="436"/>
      <c r="G27" s="436"/>
      <c r="H27" s="7"/>
      <c r="I27" s="32"/>
      <c r="J27" s="33"/>
      <c r="K27" s="34"/>
      <c r="L27" s="35"/>
      <c r="M27" s="134"/>
      <c r="N27" s="135"/>
      <c r="O27" s="135"/>
      <c r="P27" s="135"/>
      <c r="Q27" s="134"/>
      <c r="R27" s="134"/>
      <c r="S27" s="134"/>
      <c r="T27" s="158"/>
      <c r="U27" s="159"/>
      <c r="V27" s="160"/>
      <c r="W27" s="134"/>
      <c r="X27" s="148"/>
      <c r="Y27" s="135"/>
      <c r="Z27" s="135"/>
      <c r="AA27" s="134"/>
      <c r="AB27" s="134"/>
      <c r="AC27" s="134"/>
      <c r="AD27" s="158"/>
      <c r="AE27" s="159"/>
      <c r="AF27" s="160"/>
      <c r="AG27" s="134"/>
      <c r="AH27" s="148"/>
      <c r="AI27" s="135"/>
      <c r="AJ27" s="135"/>
      <c r="AK27" s="134"/>
      <c r="AL27" s="134"/>
      <c r="AM27" s="134"/>
      <c r="AN27" s="158"/>
      <c r="AO27" s="159"/>
      <c r="AP27" s="160"/>
      <c r="AQ27" s="134"/>
      <c r="AR27" s="148"/>
      <c r="AS27" s="135"/>
      <c r="AT27" s="135"/>
      <c r="AU27" s="134"/>
      <c r="AV27" s="134"/>
      <c r="AW27" s="134"/>
      <c r="AX27" s="158"/>
      <c r="AY27" s="159"/>
      <c r="AZ27" s="160"/>
      <c r="BA27" s="134"/>
      <c r="BB27" s="135"/>
      <c r="BC27" s="135"/>
      <c r="BD27" s="135"/>
      <c r="BE27" s="134"/>
      <c r="BF27" s="134"/>
      <c r="BG27" s="134"/>
      <c r="BH27" s="158"/>
      <c r="BI27" s="159"/>
      <c r="BJ27" s="160"/>
      <c r="BK27" s="134"/>
      <c r="BL27" s="135"/>
      <c r="BM27" s="135"/>
      <c r="BN27" s="135"/>
      <c r="BO27" s="36"/>
      <c r="BP27" s="36"/>
      <c r="BQ27" s="36"/>
      <c r="BR27" s="158"/>
      <c r="BS27" s="73"/>
      <c r="BT27" s="35"/>
      <c r="BU27" s="134"/>
      <c r="BV27" s="148"/>
      <c r="BW27" s="135"/>
      <c r="BX27" s="135"/>
      <c r="BY27" s="36"/>
      <c r="BZ27" s="36"/>
      <c r="CA27" s="36"/>
      <c r="CB27" s="158"/>
      <c r="CC27" s="73"/>
      <c r="CD27" s="35"/>
      <c r="CE27" s="134"/>
      <c r="CF27" s="148"/>
      <c r="CG27" s="135"/>
      <c r="CH27" s="135"/>
      <c r="CI27" s="36"/>
      <c r="CJ27" s="36"/>
      <c r="CK27" s="36"/>
      <c r="CL27" s="158"/>
      <c r="CM27" s="73"/>
      <c r="CN27" s="35"/>
      <c r="CO27" s="36"/>
      <c r="CP27" s="135"/>
      <c r="CQ27" s="135"/>
      <c r="CR27" s="135"/>
      <c r="CS27" s="36"/>
      <c r="CT27" s="36"/>
      <c r="CU27" s="36"/>
      <c r="CV27" s="72"/>
      <c r="CW27" s="73"/>
      <c r="CX27" s="35"/>
      <c r="CY27" s="36"/>
      <c r="CZ27" s="178"/>
      <c r="DA27" s="178"/>
      <c r="DB27" s="178"/>
      <c r="DC27" s="36"/>
      <c r="DD27" s="36"/>
      <c r="DE27" s="36"/>
      <c r="DF27" s="72"/>
      <c r="DG27" s="73"/>
      <c r="DH27" s="35"/>
      <c r="DI27" s="36"/>
      <c r="DJ27" s="178"/>
      <c r="DK27" s="178"/>
      <c r="DL27" s="178"/>
      <c r="DM27" s="36"/>
      <c r="DN27" s="36"/>
      <c r="DO27" s="36"/>
      <c r="DP27" s="72"/>
      <c r="DQ27" s="73"/>
      <c r="DR27" s="35"/>
      <c r="DS27" s="36"/>
      <c r="DT27" s="178"/>
      <c r="DU27" s="178"/>
      <c r="DV27" s="178"/>
      <c r="DW27" s="36"/>
      <c r="DX27" s="36"/>
      <c r="DY27" s="36"/>
      <c r="DZ27" s="72"/>
      <c r="EA27" s="73"/>
      <c r="EB27" s="184">
        <f>$N27+$X27+$AH27+$AR27+$BB29+$BL27+$BV27+$CF27+$CP27+$CZ27+$DJ27+$DT27</f>
        <v>0</v>
      </c>
      <c r="EC27" s="182">
        <f t="shared" si="15"/>
        <v>0</v>
      </c>
      <c r="ED27" s="183">
        <f t="shared" si="16"/>
        <v>0</v>
      </c>
      <c r="EE27" s="36"/>
      <c r="EF27" s="93"/>
      <c r="EG27" s="113"/>
      <c r="EH27" s="114"/>
      <c r="EI27" s="73"/>
      <c r="EJ27" s="110">
        <f t="shared" si="0"/>
        <v>0</v>
      </c>
      <c r="EK27" s="110">
        <f t="shared" si="1"/>
        <v>0</v>
      </c>
      <c r="EL27" s="110">
        <f t="shared" si="2"/>
        <v>0</v>
      </c>
      <c r="EM27" s="110">
        <f t="shared" si="3"/>
        <v>0</v>
      </c>
      <c r="EN27" s="110">
        <f t="shared" si="4"/>
        <v>0</v>
      </c>
      <c r="EO27" s="110">
        <f t="shared" si="5"/>
        <v>0</v>
      </c>
      <c r="EP27" s="110">
        <f t="shared" si="6"/>
        <v>0</v>
      </c>
      <c r="EQ27" s="110">
        <f t="shared" si="7"/>
        <v>0</v>
      </c>
      <c r="ER27" s="110">
        <f t="shared" si="8"/>
        <v>0</v>
      </c>
      <c r="ES27" s="110">
        <f t="shared" si="9"/>
        <v>0</v>
      </c>
      <c r="ET27" s="110">
        <f t="shared" si="10"/>
        <v>0</v>
      </c>
      <c r="EU27" s="110">
        <f t="shared" si="11"/>
        <v>0</v>
      </c>
      <c r="EV27" s="110">
        <f t="shared" si="12"/>
        <v>0</v>
      </c>
      <c r="EW27" s="110">
        <f t="shared" si="13"/>
        <v>0</v>
      </c>
      <c r="EX27" s="110">
        <f t="shared" si="14"/>
        <v>0</v>
      </c>
    </row>
    <row r="28" spans="2:154" ht="12.75" customHeight="1">
      <c r="B28" s="386"/>
      <c r="C28" s="390"/>
      <c r="D28" s="437"/>
      <c r="E28" s="437"/>
      <c r="F28" s="437"/>
      <c r="G28" s="437"/>
      <c r="H28" s="129"/>
      <c r="I28" s="140"/>
      <c r="J28" s="38"/>
      <c r="K28" s="39"/>
      <c r="L28" s="46"/>
      <c r="M28" s="136"/>
      <c r="N28" s="137"/>
      <c r="O28" s="137"/>
      <c r="P28" s="137"/>
      <c r="Q28" s="136"/>
      <c r="R28" s="136"/>
      <c r="S28" s="136"/>
      <c r="T28" s="161"/>
      <c r="U28" s="162"/>
      <c r="V28" s="163"/>
      <c r="W28" s="136"/>
      <c r="X28" s="137"/>
      <c r="Y28" s="137"/>
      <c r="Z28" s="137"/>
      <c r="AA28" s="136"/>
      <c r="AB28" s="136"/>
      <c r="AC28" s="136"/>
      <c r="AD28" s="161"/>
      <c r="AE28" s="162"/>
      <c r="AF28" s="163"/>
      <c r="AG28" s="136"/>
      <c r="AH28" s="137"/>
      <c r="AI28" s="137"/>
      <c r="AJ28" s="137"/>
      <c r="AK28" s="136"/>
      <c r="AL28" s="136"/>
      <c r="AM28" s="136"/>
      <c r="AN28" s="161"/>
      <c r="AO28" s="162"/>
      <c r="AP28" s="163"/>
      <c r="AQ28" s="136"/>
      <c r="AR28" s="137"/>
      <c r="AS28" s="137"/>
      <c r="AT28" s="137"/>
      <c r="AU28" s="136"/>
      <c r="AV28" s="136"/>
      <c r="AW28" s="136"/>
      <c r="AX28" s="161"/>
      <c r="AY28" s="162"/>
      <c r="AZ28" s="163"/>
      <c r="BA28" s="136"/>
      <c r="BB28" s="137"/>
      <c r="BC28" s="137"/>
      <c r="BD28" s="137"/>
      <c r="BE28" s="136"/>
      <c r="BF28" s="136"/>
      <c r="BG28" s="136"/>
      <c r="BH28" s="161"/>
      <c r="BI28" s="162"/>
      <c r="BJ28" s="163"/>
      <c r="BK28" s="136"/>
      <c r="BL28" s="137"/>
      <c r="BM28" s="137"/>
      <c r="BN28" s="137"/>
      <c r="BO28" s="47"/>
      <c r="BP28" s="47"/>
      <c r="BQ28" s="47"/>
      <c r="BR28" s="161"/>
      <c r="BS28" s="77"/>
      <c r="BT28" s="46"/>
      <c r="BU28" s="136"/>
      <c r="BV28" s="137"/>
      <c r="BW28" s="137"/>
      <c r="BX28" s="137"/>
      <c r="BY28" s="47"/>
      <c r="BZ28" s="47"/>
      <c r="CA28" s="47"/>
      <c r="CB28" s="161"/>
      <c r="CC28" s="77"/>
      <c r="CD28" s="46"/>
      <c r="CE28" s="136"/>
      <c r="CF28" s="137"/>
      <c r="CG28" s="137"/>
      <c r="CH28" s="137"/>
      <c r="CI28" s="47"/>
      <c r="CJ28" s="47"/>
      <c r="CK28" s="47"/>
      <c r="CL28" s="161"/>
      <c r="CM28" s="77"/>
      <c r="CN28" s="46"/>
      <c r="CO28" s="47"/>
      <c r="CP28" s="137"/>
      <c r="CQ28" s="137"/>
      <c r="CR28" s="137"/>
      <c r="CS28" s="47"/>
      <c r="CT28" s="47"/>
      <c r="CU28" s="47"/>
      <c r="CV28" s="76"/>
      <c r="CW28" s="77"/>
      <c r="CX28" s="46"/>
      <c r="CY28" s="47"/>
      <c r="CZ28" s="137"/>
      <c r="DA28" s="137"/>
      <c r="DB28" s="137"/>
      <c r="DC28" s="47"/>
      <c r="DD28" s="47"/>
      <c r="DE28" s="47"/>
      <c r="DF28" s="76"/>
      <c r="DG28" s="77"/>
      <c r="DH28" s="46"/>
      <c r="DI28" s="47"/>
      <c r="DJ28" s="137"/>
      <c r="DK28" s="137"/>
      <c r="DL28" s="137"/>
      <c r="DM28" s="47"/>
      <c r="DN28" s="47"/>
      <c r="DO28" s="47"/>
      <c r="DP28" s="76"/>
      <c r="DQ28" s="77"/>
      <c r="DR28" s="46"/>
      <c r="DS28" s="47"/>
      <c r="DT28" s="137"/>
      <c r="DU28" s="137"/>
      <c r="DV28" s="137"/>
      <c r="DW28" s="47"/>
      <c r="DX28" s="47"/>
      <c r="DY28" s="47"/>
      <c r="DZ28" s="76"/>
      <c r="EA28" s="77"/>
      <c r="EB28" s="191"/>
      <c r="EC28" s="192">
        <f t="shared" si="15"/>
        <v>0</v>
      </c>
      <c r="ED28" s="193">
        <f t="shared" si="16"/>
        <v>0</v>
      </c>
      <c r="EE28" s="47"/>
      <c r="EF28" s="97"/>
      <c r="EG28" s="117"/>
      <c r="EH28" s="118"/>
      <c r="EI28" s="77"/>
      <c r="EJ28" s="110">
        <f t="shared" si="0"/>
        <v>0</v>
      </c>
      <c r="EK28" s="110">
        <f t="shared" si="1"/>
        <v>0</v>
      </c>
      <c r="EL28" s="110">
        <f t="shared" si="2"/>
        <v>0</v>
      </c>
      <c r="EM28" s="110">
        <f t="shared" si="3"/>
        <v>0</v>
      </c>
      <c r="EN28" s="110">
        <f t="shared" si="4"/>
        <v>0</v>
      </c>
      <c r="EO28" s="110">
        <f t="shared" si="5"/>
        <v>0</v>
      </c>
      <c r="EP28" s="110">
        <f t="shared" si="6"/>
        <v>0</v>
      </c>
      <c r="EQ28" s="110">
        <f t="shared" si="7"/>
        <v>0</v>
      </c>
      <c r="ER28" s="110">
        <f t="shared" si="8"/>
        <v>0</v>
      </c>
      <c r="ES28" s="110">
        <f t="shared" si="9"/>
        <v>0</v>
      </c>
      <c r="ET28" s="110">
        <f t="shared" si="10"/>
        <v>0</v>
      </c>
      <c r="EU28" s="110">
        <f t="shared" si="11"/>
        <v>0</v>
      </c>
      <c r="EV28" s="110">
        <f t="shared" si="12"/>
        <v>0</v>
      </c>
      <c r="EW28" s="110">
        <f t="shared" si="13"/>
        <v>0</v>
      </c>
      <c r="EX28" s="110">
        <f t="shared" si="14"/>
        <v>0</v>
      </c>
    </row>
    <row r="29" spans="2:154" ht="33.75" customHeight="1">
      <c r="B29" s="386">
        <v>3</v>
      </c>
      <c r="C29" s="390" t="s">
        <v>161</v>
      </c>
      <c r="D29" s="4">
        <v>1</v>
      </c>
      <c r="E29" s="438" t="s">
        <v>162</v>
      </c>
      <c r="F29" s="438"/>
      <c r="G29" s="438"/>
      <c r="H29" s="5" t="s">
        <v>163</v>
      </c>
      <c r="I29" s="45" t="s">
        <v>157</v>
      </c>
      <c r="J29" s="138" t="s">
        <v>101</v>
      </c>
      <c r="K29" s="139" t="s">
        <v>112</v>
      </c>
      <c r="L29" s="29" t="s">
        <v>118</v>
      </c>
      <c r="M29" s="132" t="s">
        <v>118</v>
      </c>
      <c r="N29" s="133"/>
      <c r="O29" s="133"/>
      <c r="P29" s="133"/>
      <c r="Q29" s="132"/>
      <c r="R29" s="132"/>
      <c r="S29" s="132"/>
      <c r="T29" s="155" t="s">
        <v>162</v>
      </c>
      <c r="U29" s="156"/>
      <c r="V29" s="157" t="s">
        <v>118</v>
      </c>
      <c r="W29" s="132" t="s">
        <v>118</v>
      </c>
      <c r="X29" s="146"/>
      <c r="Y29" s="133"/>
      <c r="Z29" s="133"/>
      <c r="AA29" s="132" t="s">
        <v>118</v>
      </c>
      <c r="AB29" s="132" t="s">
        <v>118</v>
      </c>
      <c r="AC29" s="132"/>
      <c r="AD29" s="155" t="s">
        <v>162</v>
      </c>
      <c r="AE29" s="156"/>
      <c r="AF29" s="157" t="s">
        <v>118</v>
      </c>
      <c r="AG29" s="132" t="s">
        <v>118</v>
      </c>
      <c r="AH29" s="146">
        <v>5600</v>
      </c>
      <c r="AI29" s="133"/>
      <c r="AJ29" s="133"/>
      <c r="AK29" s="132"/>
      <c r="AL29" s="132"/>
      <c r="AM29" s="132"/>
      <c r="AN29" s="155" t="s">
        <v>162</v>
      </c>
      <c r="AO29" s="156"/>
      <c r="AP29" s="157" t="s">
        <v>118</v>
      </c>
      <c r="AQ29" s="132" t="s">
        <v>118</v>
      </c>
      <c r="AR29" s="146"/>
      <c r="AS29" s="133"/>
      <c r="AT29" s="133"/>
      <c r="AU29" s="132"/>
      <c r="AV29" s="132"/>
      <c r="AW29" s="132"/>
      <c r="AX29" s="155" t="s">
        <v>162</v>
      </c>
      <c r="AY29" s="156"/>
      <c r="AZ29" s="157" t="s">
        <v>118</v>
      </c>
      <c r="BA29" s="132" t="s">
        <v>118</v>
      </c>
      <c r="BB29" s="133"/>
      <c r="BC29" s="133"/>
      <c r="BD29" s="133"/>
      <c r="BE29" s="132"/>
      <c r="BF29" s="132"/>
      <c r="BG29" s="132"/>
      <c r="BH29" s="155" t="s">
        <v>162</v>
      </c>
      <c r="BI29" s="156"/>
      <c r="BJ29" s="157" t="s">
        <v>118</v>
      </c>
      <c r="BK29" s="132" t="s">
        <v>118</v>
      </c>
      <c r="BL29" s="146">
        <v>5600</v>
      </c>
      <c r="BM29" s="133"/>
      <c r="BN29" s="133"/>
      <c r="BO29" s="30"/>
      <c r="BP29" s="30"/>
      <c r="BQ29" s="30"/>
      <c r="BR29" s="155" t="s">
        <v>162</v>
      </c>
      <c r="BS29" s="71"/>
      <c r="BT29" s="29" t="s">
        <v>118</v>
      </c>
      <c r="BU29" s="132" t="s">
        <v>118</v>
      </c>
      <c r="BV29" s="146"/>
      <c r="BW29" s="133"/>
      <c r="BX29" s="133"/>
      <c r="BY29" s="30"/>
      <c r="BZ29" s="30" t="s">
        <v>118</v>
      </c>
      <c r="CA29" s="30"/>
      <c r="CB29" s="155" t="s">
        <v>162</v>
      </c>
      <c r="CC29" s="71"/>
      <c r="CD29" s="29" t="s">
        <v>118</v>
      </c>
      <c r="CE29" s="132" t="s">
        <v>118</v>
      </c>
      <c r="CF29" s="133"/>
      <c r="CG29" s="133"/>
      <c r="CH29" s="133"/>
      <c r="CI29" s="30"/>
      <c r="CJ29" s="30"/>
      <c r="CK29" s="30"/>
      <c r="CL29" s="155" t="s">
        <v>162</v>
      </c>
      <c r="CM29" s="71"/>
      <c r="CN29" s="29" t="s">
        <v>118</v>
      </c>
      <c r="CO29" s="30"/>
      <c r="CP29" s="133"/>
      <c r="CQ29" s="133"/>
      <c r="CR29" s="133"/>
      <c r="CS29" s="30"/>
      <c r="CT29" s="30"/>
      <c r="CU29" s="30"/>
      <c r="CV29" s="70"/>
      <c r="CW29" s="71"/>
      <c r="CX29" s="29" t="s">
        <v>118</v>
      </c>
      <c r="CY29" s="30"/>
      <c r="CZ29" s="133"/>
      <c r="DA29" s="133"/>
      <c r="DB29" s="133"/>
      <c r="DC29" s="30" t="s">
        <v>118</v>
      </c>
      <c r="DD29" s="30" t="s">
        <v>118</v>
      </c>
      <c r="DE29" s="30"/>
      <c r="DF29" s="70"/>
      <c r="DG29" s="71"/>
      <c r="DH29" s="29" t="s">
        <v>118</v>
      </c>
      <c r="DI29" s="30"/>
      <c r="DJ29" s="133">
        <v>5600</v>
      </c>
      <c r="DK29" s="133"/>
      <c r="DL29" s="133"/>
      <c r="DM29" s="30" t="s">
        <v>118</v>
      </c>
      <c r="DN29" s="30" t="s">
        <v>118</v>
      </c>
      <c r="DO29" s="30"/>
      <c r="DP29" s="70"/>
      <c r="DQ29" s="71"/>
      <c r="DR29" s="29" t="s">
        <v>122</v>
      </c>
      <c r="DS29" s="30"/>
      <c r="DT29" s="133"/>
      <c r="DU29" s="133"/>
      <c r="DV29" s="133"/>
      <c r="DW29" s="30"/>
      <c r="DX29" s="30" t="s">
        <v>118</v>
      </c>
      <c r="DY29" s="30"/>
      <c r="DZ29" s="70"/>
      <c r="EA29" s="71"/>
      <c r="EB29" s="186">
        <f aca="true" t="shared" si="17" ref="EB29:EB34">$N29+$X29+$AH29+$AR29+$BB29+$BL29+$BV29+$CF29+$CP29+$CZ29+$DJ29+$DT29</f>
        <v>16800</v>
      </c>
      <c r="EC29" s="194">
        <f t="shared" si="15"/>
        <v>0</v>
      </c>
      <c r="ED29" s="195">
        <f t="shared" si="16"/>
        <v>16800</v>
      </c>
      <c r="EE29" s="190">
        <v>2141</v>
      </c>
      <c r="EF29" s="90" t="s">
        <v>159</v>
      </c>
      <c r="EG29" s="111"/>
      <c r="EH29" s="112"/>
      <c r="EI29" s="71"/>
      <c r="EJ29" s="110" t="str">
        <f t="shared" si="0"/>
        <v>TONER</v>
      </c>
      <c r="EK29" s="110">
        <f t="shared" si="1"/>
        <v>2141</v>
      </c>
      <c r="EL29" s="110">
        <f t="shared" si="2"/>
        <v>0</v>
      </c>
      <c r="EM29" s="110">
        <f t="shared" si="3"/>
        <v>0</v>
      </c>
      <c r="EN29" s="110">
        <f t="shared" si="4"/>
        <v>5600</v>
      </c>
      <c r="EO29" s="110">
        <f t="shared" si="5"/>
        <v>0</v>
      </c>
      <c r="EP29" s="110">
        <f t="shared" si="6"/>
        <v>0</v>
      </c>
      <c r="EQ29" s="110">
        <f t="shared" si="7"/>
        <v>5600</v>
      </c>
      <c r="ER29" s="110">
        <f t="shared" si="8"/>
        <v>0</v>
      </c>
      <c r="ES29" s="110">
        <f t="shared" si="9"/>
        <v>0</v>
      </c>
      <c r="ET29" s="110">
        <f t="shared" si="10"/>
        <v>0</v>
      </c>
      <c r="EU29" s="110">
        <f t="shared" si="11"/>
        <v>0</v>
      </c>
      <c r="EV29" s="110">
        <f t="shared" si="12"/>
        <v>5600</v>
      </c>
      <c r="EW29" s="110">
        <f t="shared" si="13"/>
        <v>0</v>
      </c>
      <c r="EX29" s="110">
        <f t="shared" si="14"/>
        <v>16800</v>
      </c>
    </row>
    <row r="30" spans="2:154" ht="27" customHeight="1" thickBot="1">
      <c r="B30" s="386"/>
      <c r="C30" s="390"/>
      <c r="D30" s="6">
        <v>2</v>
      </c>
      <c r="E30" s="361" t="s">
        <v>164</v>
      </c>
      <c r="F30" s="361"/>
      <c r="G30" s="361"/>
      <c r="H30" s="7" t="s">
        <v>163</v>
      </c>
      <c r="I30" s="32" t="s">
        <v>157</v>
      </c>
      <c r="J30" s="33" t="s">
        <v>101</v>
      </c>
      <c r="K30" s="34" t="s">
        <v>112</v>
      </c>
      <c r="L30" s="35" t="s">
        <v>118</v>
      </c>
      <c r="M30" s="134" t="s">
        <v>118</v>
      </c>
      <c r="N30" s="135"/>
      <c r="O30" s="135"/>
      <c r="P30" s="135"/>
      <c r="Q30" s="134"/>
      <c r="R30" s="134"/>
      <c r="S30" s="134"/>
      <c r="T30" s="158" t="s">
        <v>164</v>
      </c>
      <c r="U30" s="159"/>
      <c r="V30" s="160" t="s">
        <v>118</v>
      </c>
      <c r="W30" s="134" t="s">
        <v>118</v>
      </c>
      <c r="X30" s="148"/>
      <c r="Y30" s="135"/>
      <c r="Z30" s="135"/>
      <c r="AA30" s="134" t="s">
        <v>118</v>
      </c>
      <c r="AB30" s="134" t="s">
        <v>118</v>
      </c>
      <c r="AC30" s="134"/>
      <c r="AD30" s="158" t="s">
        <v>164</v>
      </c>
      <c r="AE30" s="159"/>
      <c r="AF30" s="160" t="s">
        <v>118</v>
      </c>
      <c r="AG30" s="134" t="s">
        <v>118</v>
      </c>
      <c r="AH30" s="148"/>
      <c r="AI30" s="135"/>
      <c r="AJ30" s="135"/>
      <c r="AK30" s="134"/>
      <c r="AL30" s="134"/>
      <c r="AM30" s="134"/>
      <c r="AN30" s="158" t="s">
        <v>164</v>
      </c>
      <c r="AO30" s="159"/>
      <c r="AP30" s="160" t="s">
        <v>118</v>
      </c>
      <c r="AQ30" s="134" t="s">
        <v>118</v>
      </c>
      <c r="AR30" s="148"/>
      <c r="AS30" s="135"/>
      <c r="AT30" s="135"/>
      <c r="AU30" s="134"/>
      <c r="AV30" s="134"/>
      <c r="AW30" s="134"/>
      <c r="AX30" s="158" t="s">
        <v>164</v>
      </c>
      <c r="AY30" s="159"/>
      <c r="AZ30" s="160" t="s">
        <v>118</v>
      </c>
      <c r="BA30" s="134" t="s">
        <v>118</v>
      </c>
      <c r="BB30" s="148">
        <v>1000</v>
      </c>
      <c r="BC30" s="135"/>
      <c r="BD30" s="135"/>
      <c r="BE30" s="134"/>
      <c r="BF30" s="134"/>
      <c r="BG30" s="134"/>
      <c r="BH30" s="158" t="s">
        <v>164</v>
      </c>
      <c r="BI30" s="159"/>
      <c r="BJ30" s="160" t="s">
        <v>118</v>
      </c>
      <c r="BK30" s="134" t="s">
        <v>118</v>
      </c>
      <c r="BL30" s="148"/>
      <c r="BM30" s="135"/>
      <c r="BN30" s="135"/>
      <c r="BO30" s="36"/>
      <c r="BP30" s="36"/>
      <c r="BQ30" s="36"/>
      <c r="BR30" s="158" t="s">
        <v>164</v>
      </c>
      <c r="BS30" s="73"/>
      <c r="BT30" s="35" t="s">
        <v>118</v>
      </c>
      <c r="BU30" s="134" t="s">
        <v>118</v>
      </c>
      <c r="BV30" s="148"/>
      <c r="BW30" s="135"/>
      <c r="BX30" s="135"/>
      <c r="BY30" s="36" t="s">
        <v>118</v>
      </c>
      <c r="BZ30" s="36"/>
      <c r="CA30" s="36"/>
      <c r="CB30" s="158" t="s">
        <v>164</v>
      </c>
      <c r="CC30" s="73"/>
      <c r="CD30" s="35" t="s">
        <v>118</v>
      </c>
      <c r="CE30" s="134" t="s">
        <v>118</v>
      </c>
      <c r="CF30" s="135"/>
      <c r="CG30" s="135"/>
      <c r="CH30" s="135"/>
      <c r="CI30" s="36"/>
      <c r="CJ30" s="36"/>
      <c r="CK30" s="36"/>
      <c r="CL30" s="158" t="s">
        <v>164</v>
      </c>
      <c r="CM30" s="73"/>
      <c r="CN30" s="35" t="s">
        <v>118</v>
      </c>
      <c r="CO30" s="36"/>
      <c r="CP30" s="135"/>
      <c r="CQ30" s="135"/>
      <c r="CR30" s="135"/>
      <c r="CS30" s="36"/>
      <c r="CT30" s="36"/>
      <c r="CU30" s="36"/>
      <c r="CV30" s="72"/>
      <c r="CW30" s="73"/>
      <c r="CX30" s="35" t="s">
        <v>118</v>
      </c>
      <c r="CY30" s="36"/>
      <c r="CZ30" s="178"/>
      <c r="DA30" s="178"/>
      <c r="DB30" s="178"/>
      <c r="DC30" s="36" t="s">
        <v>118</v>
      </c>
      <c r="DD30" s="36" t="s">
        <v>118</v>
      </c>
      <c r="DE30" s="36"/>
      <c r="DF30" s="72"/>
      <c r="DG30" s="73"/>
      <c r="DH30" s="35" t="s">
        <v>118</v>
      </c>
      <c r="DI30" s="36"/>
      <c r="DJ30" s="178"/>
      <c r="DK30" s="178"/>
      <c r="DL30" s="178"/>
      <c r="DM30" s="36" t="s">
        <v>118</v>
      </c>
      <c r="DN30" s="36" t="s">
        <v>118</v>
      </c>
      <c r="DO30" s="36"/>
      <c r="DP30" s="72"/>
      <c r="DQ30" s="73"/>
      <c r="DR30" s="35" t="s">
        <v>122</v>
      </c>
      <c r="DS30" s="36"/>
      <c r="DT30" s="178"/>
      <c r="DU30" s="178"/>
      <c r="DV30" s="178"/>
      <c r="DW30" s="36" t="s">
        <v>118</v>
      </c>
      <c r="DX30" s="36"/>
      <c r="DY30" s="36"/>
      <c r="DZ30" s="72"/>
      <c r="EA30" s="73"/>
      <c r="EB30" s="184">
        <f t="shared" si="17"/>
        <v>1000</v>
      </c>
      <c r="EC30" s="182">
        <f t="shared" si="15"/>
        <v>0</v>
      </c>
      <c r="ED30" s="183">
        <f t="shared" si="16"/>
        <v>1000</v>
      </c>
      <c r="EE30" s="185">
        <v>2141</v>
      </c>
      <c r="EF30" s="93" t="s">
        <v>165</v>
      </c>
      <c r="EG30" s="113"/>
      <c r="EH30" s="114"/>
      <c r="EI30" s="73"/>
      <c r="EJ30" s="110" t="str">
        <f t="shared" si="0"/>
        <v>USB</v>
      </c>
      <c r="EK30" s="110">
        <f t="shared" si="1"/>
        <v>2141</v>
      </c>
      <c r="EL30" s="110">
        <f t="shared" si="2"/>
        <v>0</v>
      </c>
      <c r="EM30" s="110">
        <f t="shared" si="3"/>
        <v>0</v>
      </c>
      <c r="EN30" s="110">
        <f t="shared" si="4"/>
        <v>0</v>
      </c>
      <c r="EO30" s="110">
        <f t="shared" si="5"/>
        <v>0</v>
      </c>
      <c r="EP30" s="110">
        <f t="shared" si="6"/>
        <v>1000</v>
      </c>
      <c r="EQ30" s="110">
        <f t="shared" si="7"/>
        <v>0</v>
      </c>
      <c r="ER30" s="110">
        <f t="shared" si="8"/>
        <v>0</v>
      </c>
      <c r="ES30" s="110">
        <f t="shared" si="9"/>
        <v>0</v>
      </c>
      <c r="ET30" s="110">
        <f t="shared" si="10"/>
        <v>0</v>
      </c>
      <c r="EU30" s="110">
        <f t="shared" si="11"/>
        <v>0</v>
      </c>
      <c r="EV30" s="110">
        <f t="shared" si="12"/>
        <v>0</v>
      </c>
      <c r="EW30" s="110">
        <f t="shared" si="13"/>
        <v>0</v>
      </c>
      <c r="EX30" s="110">
        <f t="shared" si="14"/>
        <v>1000</v>
      </c>
    </row>
    <row r="31" spans="2:154" ht="59.25" customHeight="1" thickBot="1">
      <c r="B31" s="386"/>
      <c r="C31" s="390"/>
      <c r="D31" s="439">
        <v>3</v>
      </c>
      <c r="E31" s="361" t="s">
        <v>166</v>
      </c>
      <c r="F31" s="361"/>
      <c r="G31" s="361"/>
      <c r="H31" s="7" t="s">
        <v>163</v>
      </c>
      <c r="I31" s="32" t="s">
        <v>157</v>
      </c>
      <c r="J31" s="33" t="s">
        <v>101</v>
      </c>
      <c r="K31" s="34" t="s">
        <v>112</v>
      </c>
      <c r="L31" s="35" t="s">
        <v>118</v>
      </c>
      <c r="M31" s="134" t="s">
        <v>118</v>
      </c>
      <c r="N31" s="135"/>
      <c r="O31" s="135"/>
      <c r="P31" s="135"/>
      <c r="Q31" s="134"/>
      <c r="R31" s="134"/>
      <c r="S31" s="134"/>
      <c r="T31" s="427" t="s">
        <v>239</v>
      </c>
      <c r="U31" s="159"/>
      <c r="V31" s="160" t="s">
        <v>118</v>
      </c>
      <c r="W31" s="134" t="s">
        <v>118</v>
      </c>
      <c r="X31" s="148">
        <v>1000</v>
      </c>
      <c r="Y31" s="135"/>
      <c r="Z31" s="135"/>
      <c r="AA31" s="134" t="s">
        <v>118</v>
      </c>
      <c r="AB31" s="134" t="s">
        <v>118</v>
      </c>
      <c r="AC31" s="134"/>
      <c r="AD31" s="427" t="s">
        <v>239</v>
      </c>
      <c r="AE31" s="159"/>
      <c r="AF31" s="160" t="s">
        <v>118</v>
      </c>
      <c r="AG31" s="134" t="s">
        <v>118</v>
      </c>
      <c r="AH31" s="148">
        <v>1000</v>
      </c>
      <c r="AI31" s="135"/>
      <c r="AJ31" s="135"/>
      <c r="AK31" s="134" t="s">
        <v>122</v>
      </c>
      <c r="AL31" s="134" t="s">
        <v>122</v>
      </c>
      <c r="AM31" s="134"/>
      <c r="AN31" s="427" t="s">
        <v>239</v>
      </c>
      <c r="AO31" s="159"/>
      <c r="AP31" s="160" t="s">
        <v>118</v>
      </c>
      <c r="AQ31" s="134" t="s">
        <v>118</v>
      </c>
      <c r="AR31" s="148">
        <v>1000</v>
      </c>
      <c r="AS31" s="135"/>
      <c r="AT31" s="135"/>
      <c r="AU31" s="134" t="s">
        <v>122</v>
      </c>
      <c r="AV31" s="134" t="s">
        <v>122</v>
      </c>
      <c r="AW31" s="134"/>
      <c r="AX31" s="427" t="s">
        <v>239</v>
      </c>
      <c r="AY31" s="159"/>
      <c r="AZ31" s="160" t="s">
        <v>118</v>
      </c>
      <c r="BA31" s="134" t="s">
        <v>118</v>
      </c>
      <c r="BB31" s="148">
        <v>1000</v>
      </c>
      <c r="BC31" s="135"/>
      <c r="BD31" s="135"/>
      <c r="BE31" s="134" t="s">
        <v>122</v>
      </c>
      <c r="BF31" s="134" t="s">
        <v>122</v>
      </c>
      <c r="BG31" s="134"/>
      <c r="BH31" s="427" t="s">
        <v>239</v>
      </c>
      <c r="BI31" s="159"/>
      <c r="BJ31" s="160" t="s">
        <v>118</v>
      </c>
      <c r="BK31" s="134" t="s">
        <v>118</v>
      </c>
      <c r="BL31" s="148">
        <v>1000</v>
      </c>
      <c r="BM31" s="135"/>
      <c r="BN31" s="135"/>
      <c r="BO31" s="36" t="s">
        <v>122</v>
      </c>
      <c r="BP31" s="36" t="s">
        <v>122</v>
      </c>
      <c r="BQ31" s="36"/>
      <c r="BR31" s="427" t="s">
        <v>239</v>
      </c>
      <c r="BS31" s="73"/>
      <c r="BT31" s="35" t="s">
        <v>118</v>
      </c>
      <c r="BU31" s="134" t="s">
        <v>118</v>
      </c>
      <c r="BV31" s="148">
        <v>1000</v>
      </c>
      <c r="BW31" s="135"/>
      <c r="BX31" s="135"/>
      <c r="BY31" s="36" t="s">
        <v>122</v>
      </c>
      <c r="BZ31" s="36" t="s">
        <v>122</v>
      </c>
      <c r="CA31" s="36"/>
      <c r="CB31" s="427" t="s">
        <v>239</v>
      </c>
      <c r="CC31" s="73"/>
      <c r="CD31" s="35" t="s">
        <v>118</v>
      </c>
      <c r="CE31" s="134" t="s">
        <v>118</v>
      </c>
      <c r="CF31" s="148">
        <v>1000</v>
      </c>
      <c r="CG31" s="135"/>
      <c r="CH31" s="135"/>
      <c r="CI31" s="36" t="s">
        <v>122</v>
      </c>
      <c r="CJ31" s="36" t="s">
        <v>122</v>
      </c>
      <c r="CK31" s="36"/>
      <c r="CL31" s="427" t="s">
        <v>239</v>
      </c>
      <c r="CM31" s="73"/>
      <c r="CN31" s="35" t="s">
        <v>118</v>
      </c>
      <c r="CO31" s="36"/>
      <c r="CP31" s="148">
        <v>1000</v>
      </c>
      <c r="CQ31" s="135"/>
      <c r="CR31" s="135"/>
      <c r="CS31" s="36" t="s">
        <v>122</v>
      </c>
      <c r="CT31" s="36" t="s">
        <v>122</v>
      </c>
      <c r="CU31" s="36"/>
      <c r="CV31" s="427" t="s">
        <v>239</v>
      </c>
      <c r="CW31" s="73"/>
      <c r="CX31" s="35" t="s">
        <v>118</v>
      </c>
      <c r="CY31" s="36"/>
      <c r="CZ31" s="148">
        <v>1000</v>
      </c>
      <c r="DA31" s="178"/>
      <c r="DB31" s="178"/>
      <c r="DC31" s="36" t="s">
        <v>118</v>
      </c>
      <c r="DD31" s="36" t="s">
        <v>118</v>
      </c>
      <c r="DE31" s="36"/>
      <c r="DF31" s="427" t="s">
        <v>239</v>
      </c>
      <c r="DG31" s="73"/>
      <c r="DH31" s="35" t="s">
        <v>118</v>
      </c>
      <c r="DI31" s="36"/>
      <c r="DJ31" s="148">
        <v>1000</v>
      </c>
      <c r="DK31" s="178"/>
      <c r="DL31" s="178"/>
      <c r="DM31" s="36" t="s">
        <v>118</v>
      </c>
      <c r="DN31" s="36" t="s">
        <v>118</v>
      </c>
      <c r="DO31" s="36"/>
      <c r="DP31" s="427" t="s">
        <v>239</v>
      </c>
      <c r="DQ31" s="73"/>
      <c r="DR31" s="35" t="s">
        <v>122</v>
      </c>
      <c r="DS31" s="36"/>
      <c r="DT31" s="178"/>
      <c r="DU31" s="178"/>
      <c r="DV31" s="178"/>
      <c r="DW31" s="36" t="s">
        <v>122</v>
      </c>
      <c r="DX31" s="36" t="s">
        <v>122</v>
      </c>
      <c r="DY31" s="36"/>
      <c r="DZ31" s="427" t="s">
        <v>239</v>
      </c>
      <c r="EA31" s="73"/>
      <c r="EB31" s="184">
        <f t="shared" si="17"/>
        <v>10000</v>
      </c>
      <c r="EC31" s="182">
        <f t="shared" si="15"/>
        <v>0</v>
      </c>
      <c r="ED31" s="183">
        <f t="shared" si="16"/>
        <v>10000</v>
      </c>
      <c r="EE31" s="185">
        <v>2211</v>
      </c>
      <c r="EF31" s="93" t="s">
        <v>167</v>
      </c>
      <c r="EG31" s="113"/>
      <c r="EH31" s="114"/>
      <c r="EI31" s="73"/>
      <c r="EJ31" s="110" t="str">
        <f t="shared" si="0"/>
        <v>2211 PRODUCTOS ALIMENTICIOS $ 10,000, </v>
      </c>
      <c r="EK31" s="110">
        <f t="shared" si="1"/>
        <v>2211</v>
      </c>
      <c r="EL31" s="110">
        <f t="shared" si="2"/>
        <v>0</v>
      </c>
      <c r="EM31" s="110">
        <f t="shared" si="3"/>
        <v>1000</v>
      </c>
      <c r="EN31" s="110">
        <f t="shared" si="4"/>
        <v>1000</v>
      </c>
      <c r="EO31" s="110">
        <f t="shared" si="5"/>
        <v>1000</v>
      </c>
      <c r="EP31" s="110">
        <f t="shared" si="6"/>
        <v>1000</v>
      </c>
      <c r="EQ31" s="110">
        <f t="shared" si="7"/>
        <v>1000</v>
      </c>
      <c r="ER31" s="110">
        <f t="shared" si="8"/>
        <v>1000</v>
      </c>
      <c r="ES31" s="110">
        <f t="shared" si="9"/>
        <v>1000</v>
      </c>
      <c r="ET31" s="110">
        <f t="shared" si="10"/>
        <v>1000</v>
      </c>
      <c r="EU31" s="110">
        <f t="shared" si="11"/>
        <v>1000</v>
      </c>
      <c r="EV31" s="110">
        <f t="shared" si="12"/>
        <v>1000</v>
      </c>
      <c r="EW31" s="110">
        <f t="shared" si="13"/>
        <v>0</v>
      </c>
      <c r="EX31" s="110">
        <f t="shared" si="14"/>
        <v>10000</v>
      </c>
    </row>
    <row r="32" spans="2:154" ht="59.25" customHeight="1" thickBot="1">
      <c r="B32" s="386"/>
      <c r="C32" s="390"/>
      <c r="D32" s="439"/>
      <c r="E32" s="361"/>
      <c r="F32" s="361"/>
      <c r="G32" s="361"/>
      <c r="H32" s="7" t="s">
        <v>163</v>
      </c>
      <c r="I32" s="32" t="s">
        <v>157</v>
      </c>
      <c r="J32" s="33" t="s">
        <v>101</v>
      </c>
      <c r="K32" s="34" t="s">
        <v>112</v>
      </c>
      <c r="L32" s="141" t="s">
        <v>118</v>
      </c>
      <c r="M32" s="142" t="s">
        <v>118</v>
      </c>
      <c r="N32" s="135"/>
      <c r="O32" s="135"/>
      <c r="P32" s="135"/>
      <c r="Q32" s="142"/>
      <c r="R32" s="142" t="s">
        <v>122</v>
      </c>
      <c r="S32" s="142"/>
      <c r="T32" s="428"/>
      <c r="U32" s="165"/>
      <c r="V32" s="166" t="s">
        <v>122</v>
      </c>
      <c r="W32" s="142" t="s">
        <v>118</v>
      </c>
      <c r="X32" s="149">
        <v>1000</v>
      </c>
      <c r="Y32" s="135"/>
      <c r="Z32" s="135"/>
      <c r="AA32" s="142" t="s">
        <v>122</v>
      </c>
      <c r="AB32" s="142" t="s">
        <v>122</v>
      </c>
      <c r="AC32" s="142"/>
      <c r="AD32" s="428"/>
      <c r="AE32" s="165"/>
      <c r="AF32" s="166" t="s">
        <v>122</v>
      </c>
      <c r="AG32" s="142" t="s">
        <v>118</v>
      </c>
      <c r="AH32" s="149">
        <v>1000</v>
      </c>
      <c r="AI32" s="135"/>
      <c r="AJ32" s="135"/>
      <c r="AK32" s="142" t="s">
        <v>122</v>
      </c>
      <c r="AL32" s="142" t="s">
        <v>122</v>
      </c>
      <c r="AM32" s="142"/>
      <c r="AN32" s="428"/>
      <c r="AO32" s="165"/>
      <c r="AP32" s="166" t="s">
        <v>122</v>
      </c>
      <c r="AQ32" s="142" t="s">
        <v>118</v>
      </c>
      <c r="AR32" s="149">
        <v>1000</v>
      </c>
      <c r="AS32" s="135"/>
      <c r="AT32" s="135"/>
      <c r="AU32" s="142" t="s">
        <v>122</v>
      </c>
      <c r="AV32" s="142" t="s">
        <v>122</v>
      </c>
      <c r="AW32" s="142"/>
      <c r="AX32" s="428"/>
      <c r="AY32" s="165"/>
      <c r="AZ32" s="166" t="s">
        <v>122</v>
      </c>
      <c r="BA32" s="142" t="s">
        <v>118</v>
      </c>
      <c r="BB32" s="149">
        <v>500</v>
      </c>
      <c r="BC32" s="135"/>
      <c r="BD32" s="135"/>
      <c r="BE32" s="142" t="s">
        <v>122</v>
      </c>
      <c r="BF32" s="142" t="s">
        <v>122</v>
      </c>
      <c r="BG32" s="142"/>
      <c r="BH32" s="428"/>
      <c r="BI32" s="165"/>
      <c r="BJ32" s="166" t="s">
        <v>122</v>
      </c>
      <c r="BK32" s="142" t="s">
        <v>118</v>
      </c>
      <c r="BL32" s="149">
        <v>500</v>
      </c>
      <c r="BM32" s="135"/>
      <c r="BN32" s="135"/>
      <c r="BO32" s="175" t="s">
        <v>122</v>
      </c>
      <c r="BP32" s="175" t="s">
        <v>122</v>
      </c>
      <c r="BQ32" s="175"/>
      <c r="BR32" s="428"/>
      <c r="BS32" s="177"/>
      <c r="BT32" s="141" t="s">
        <v>122</v>
      </c>
      <c r="BU32" s="142" t="s">
        <v>118</v>
      </c>
      <c r="BV32" s="149">
        <v>500</v>
      </c>
      <c r="BW32" s="135"/>
      <c r="BX32" s="135"/>
      <c r="BY32" s="175" t="s">
        <v>122</v>
      </c>
      <c r="BZ32" s="175" t="s">
        <v>122</v>
      </c>
      <c r="CA32" s="175"/>
      <c r="CB32" s="428"/>
      <c r="CC32" s="177"/>
      <c r="CD32" s="141" t="s">
        <v>122</v>
      </c>
      <c r="CE32" s="142" t="s">
        <v>118</v>
      </c>
      <c r="CF32" s="149">
        <v>500</v>
      </c>
      <c r="CG32" s="135"/>
      <c r="CH32" s="135"/>
      <c r="CI32" s="175" t="s">
        <v>122</v>
      </c>
      <c r="CJ32" s="175" t="s">
        <v>122</v>
      </c>
      <c r="CK32" s="175"/>
      <c r="CL32" s="428"/>
      <c r="CM32" s="177"/>
      <c r="CN32" s="141" t="s">
        <v>122</v>
      </c>
      <c r="CO32" s="175"/>
      <c r="CP32" s="149"/>
      <c r="CQ32" s="135"/>
      <c r="CR32" s="135"/>
      <c r="CS32" s="175" t="s">
        <v>122</v>
      </c>
      <c r="CT32" s="175" t="s">
        <v>122</v>
      </c>
      <c r="CU32" s="175"/>
      <c r="CV32" s="428"/>
      <c r="CW32" s="177"/>
      <c r="CX32" s="141" t="s">
        <v>122</v>
      </c>
      <c r="CY32" s="175"/>
      <c r="CZ32" s="149"/>
      <c r="DA32" s="178"/>
      <c r="DB32" s="178"/>
      <c r="DC32" s="175" t="s">
        <v>122</v>
      </c>
      <c r="DD32" s="175" t="s">
        <v>122</v>
      </c>
      <c r="DE32" s="175"/>
      <c r="DF32" s="428"/>
      <c r="DG32" s="177"/>
      <c r="DH32" s="141" t="s">
        <v>122</v>
      </c>
      <c r="DI32" s="175"/>
      <c r="DJ32" s="149"/>
      <c r="DK32" s="178"/>
      <c r="DL32" s="178"/>
      <c r="DM32" s="175" t="s">
        <v>122</v>
      </c>
      <c r="DN32" s="175" t="s">
        <v>122</v>
      </c>
      <c r="DO32" s="175"/>
      <c r="DP32" s="428"/>
      <c r="DQ32" s="177"/>
      <c r="DR32" s="141" t="s">
        <v>122</v>
      </c>
      <c r="DS32" s="175"/>
      <c r="DT32" s="178"/>
      <c r="DU32" s="178"/>
      <c r="DV32" s="178"/>
      <c r="DW32" s="175" t="s">
        <v>122</v>
      </c>
      <c r="DX32" s="175" t="s">
        <v>122</v>
      </c>
      <c r="DY32" s="175"/>
      <c r="DZ32" s="428"/>
      <c r="EA32" s="177"/>
      <c r="EB32" s="184">
        <f t="shared" si="17"/>
        <v>5000</v>
      </c>
      <c r="EC32" s="182">
        <f t="shared" si="15"/>
        <v>0</v>
      </c>
      <c r="ED32" s="183">
        <f t="shared" si="16"/>
        <v>5000</v>
      </c>
      <c r="EE32" s="196">
        <v>3721</v>
      </c>
      <c r="EF32" s="197" t="s">
        <v>168</v>
      </c>
      <c r="EG32" s="203"/>
      <c r="EH32" s="204"/>
      <c r="EI32" s="177"/>
      <c r="EJ32" s="110" t="str">
        <f t="shared" si="0"/>
        <v>3721 PASAJES TERRETRES $ 5,000, </v>
      </c>
      <c r="EK32" s="110">
        <f t="shared" si="1"/>
        <v>3721</v>
      </c>
      <c r="EL32" s="110">
        <f t="shared" si="2"/>
        <v>0</v>
      </c>
      <c r="EM32" s="110">
        <f t="shared" si="3"/>
        <v>1000</v>
      </c>
      <c r="EN32" s="110">
        <f t="shared" si="4"/>
        <v>1000</v>
      </c>
      <c r="EO32" s="110">
        <f t="shared" si="5"/>
        <v>1000</v>
      </c>
      <c r="EP32" s="110">
        <f t="shared" si="6"/>
        <v>500</v>
      </c>
      <c r="EQ32" s="110">
        <f t="shared" si="7"/>
        <v>500</v>
      </c>
      <c r="ER32" s="110">
        <f t="shared" si="8"/>
        <v>500</v>
      </c>
      <c r="ES32" s="110">
        <f t="shared" si="9"/>
        <v>500</v>
      </c>
      <c r="ET32" s="110">
        <f t="shared" si="10"/>
        <v>0</v>
      </c>
      <c r="EU32" s="110">
        <f t="shared" si="11"/>
        <v>0</v>
      </c>
      <c r="EV32" s="110">
        <f t="shared" si="12"/>
        <v>0</v>
      </c>
      <c r="EW32" s="110">
        <f t="shared" si="13"/>
        <v>0</v>
      </c>
      <c r="EX32" s="110">
        <f t="shared" si="14"/>
        <v>5000</v>
      </c>
    </row>
    <row r="33" spans="2:154" ht="59.25" customHeight="1" thickBot="1">
      <c r="B33" s="386"/>
      <c r="C33" s="390"/>
      <c r="D33" s="439"/>
      <c r="E33" s="361"/>
      <c r="F33" s="361"/>
      <c r="G33" s="361"/>
      <c r="H33" s="7" t="s">
        <v>163</v>
      </c>
      <c r="I33" s="32" t="s">
        <v>157</v>
      </c>
      <c r="J33" s="33" t="s">
        <v>101</v>
      </c>
      <c r="K33" s="34" t="s">
        <v>112</v>
      </c>
      <c r="L33" s="141" t="s">
        <v>122</v>
      </c>
      <c r="M33" s="142" t="s">
        <v>118</v>
      </c>
      <c r="N33" s="135"/>
      <c r="O33" s="135"/>
      <c r="P33" s="135"/>
      <c r="Q33" s="142"/>
      <c r="R33" s="142" t="s">
        <v>122</v>
      </c>
      <c r="S33" s="142"/>
      <c r="T33" s="428"/>
      <c r="U33" s="165"/>
      <c r="V33" s="166"/>
      <c r="W33" s="142"/>
      <c r="X33" s="149"/>
      <c r="Y33" s="135"/>
      <c r="Z33" s="135"/>
      <c r="AA33" s="142" t="s">
        <v>122</v>
      </c>
      <c r="AB33" s="142" t="s">
        <v>122</v>
      </c>
      <c r="AC33" s="142"/>
      <c r="AD33" s="428"/>
      <c r="AE33" s="165"/>
      <c r="AF33" s="166" t="s">
        <v>122</v>
      </c>
      <c r="AG33" s="142" t="s">
        <v>118</v>
      </c>
      <c r="AH33" s="149">
        <v>1000</v>
      </c>
      <c r="AI33" s="135"/>
      <c r="AJ33" s="135"/>
      <c r="AK33" s="142" t="s">
        <v>122</v>
      </c>
      <c r="AL33" s="142" t="s">
        <v>122</v>
      </c>
      <c r="AM33" s="142"/>
      <c r="AN33" s="428"/>
      <c r="AO33" s="165"/>
      <c r="AP33" s="166" t="s">
        <v>122</v>
      </c>
      <c r="AQ33" s="142" t="s">
        <v>118</v>
      </c>
      <c r="AR33" s="149">
        <v>1000</v>
      </c>
      <c r="AS33" s="135"/>
      <c r="AT33" s="135"/>
      <c r="AU33" s="142" t="s">
        <v>122</v>
      </c>
      <c r="AV33" s="142" t="s">
        <v>122</v>
      </c>
      <c r="AW33" s="142"/>
      <c r="AX33" s="428"/>
      <c r="AY33" s="165"/>
      <c r="AZ33" s="166" t="s">
        <v>122</v>
      </c>
      <c r="BA33" s="142" t="s">
        <v>118</v>
      </c>
      <c r="BB33" s="149">
        <v>2000</v>
      </c>
      <c r="BC33" s="135"/>
      <c r="BD33" s="135"/>
      <c r="BE33" s="142" t="s">
        <v>122</v>
      </c>
      <c r="BF33" s="142" t="s">
        <v>122</v>
      </c>
      <c r="BG33" s="142"/>
      <c r="BH33" s="428"/>
      <c r="BI33" s="165"/>
      <c r="BJ33" s="166" t="s">
        <v>122</v>
      </c>
      <c r="BK33" s="142" t="s">
        <v>118</v>
      </c>
      <c r="BL33" s="149">
        <v>1000</v>
      </c>
      <c r="BM33" s="135"/>
      <c r="BN33" s="135"/>
      <c r="BO33" s="175" t="s">
        <v>122</v>
      </c>
      <c r="BP33" s="175" t="s">
        <v>122</v>
      </c>
      <c r="BQ33" s="175"/>
      <c r="BR33" s="428"/>
      <c r="BS33" s="177"/>
      <c r="BT33" s="141"/>
      <c r="BU33" s="142" t="s">
        <v>118</v>
      </c>
      <c r="BV33" s="149"/>
      <c r="BW33" s="135"/>
      <c r="BX33" s="135"/>
      <c r="BY33" s="175"/>
      <c r="BZ33" s="175"/>
      <c r="CA33" s="175"/>
      <c r="CB33" s="428"/>
      <c r="CC33" s="177"/>
      <c r="CD33" s="141" t="s">
        <v>122</v>
      </c>
      <c r="CE33" s="142" t="s">
        <v>118</v>
      </c>
      <c r="CF33" s="149">
        <v>2000</v>
      </c>
      <c r="CG33" s="135"/>
      <c r="CH33" s="135"/>
      <c r="CI33" s="175" t="s">
        <v>122</v>
      </c>
      <c r="CJ33" s="175" t="s">
        <v>122</v>
      </c>
      <c r="CK33" s="175"/>
      <c r="CL33" s="428"/>
      <c r="CM33" s="177"/>
      <c r="CN33" s="141"/>
      <c r="CO33" s="175"/>
      <c r="CP33" s="149"/>
      <c r="CQ33" s="135"/>
      <c r="CR33" s="135"/>
      <c r="CS33" s="175"/>
      <c r="CT33" s="175"/>
      <c r="CU33" s="175"/>
      <c r="CV33" s="428"/>
      <c r="CW33" s="177"/>
      <c r="CX33" s="141" t="s">
        <v>122</v>
      </c>
      <c r="CY33" s="175"/>
      <c r="CZ33" s="149">
        <v>1000</v>
      </c>
      <c r="DA33" s="178"/>
      <c r="DB33" s="178"/>
      <c r="DC33" s="175" t="s">
        <v>122</v>
      </c>
      <c r="DD33" s="175" t="s">
        <v>122</v>
      </c>
      <c r="DE33" s="175"/>
      <c r="DF33" s="428"/>
      <c r="DG33" s="177"/>
      <c r="DH33" s="141"/>
      <c r="DI33" s="175"/>
      <c r="DJ33" s="149"/>
      <c r="DK33" s="178"/>
      <c r="DL33" s="178"/>
      <c r="DM33" s="175" t="s">
        <v>122</v>
      </c>
      <c r="DN33" s="175" t="s">
        <v>122</v>
      </c>
      <c r="DO33" s="175"/>
      <c r="DP33" s="428"/>
      <c r="DQ33" s="177"/>
      <c r="DR33" s="141" t="s">
        <v>122</v>
      </c>
      <c r="DS33" s="175"/>
      <c r="DT33" s="178">
        <v>1000</v>
      </c>
      <c r="DU33" s="178"/>
      <c r="DV33" s="178"/>
      <c r="DW33" s="175" t="s">
        <v>122</v>
      </c>
      <c r="DX33" s="175" t="s">
        <v>122</v>
      </c>
      <c r="DY33" s="175"/>
      <c r="DZ33" s="428"/>
      <c r="EA33" s="177"/>
      <c r="EB33" s="184">
        <f t="shared" si="17"/>
        <v>9000</v>
      </c>
      <c r="EC33" s="182">
        <f t="shared" si="15"/>
        <v>0</v>
      </c>
      <c r="ED33" s="183">
        <f t="shared" si="16"/>
        <v>9000</v>
      </c>
      <c r="EE33" s="196">
        <v>3751</v>
      </c>
      <c r="EF33" s="197" t="s">
        <v>209</v>
      </c>
      <c r="EG33" s="203"/>
      <c r="EH33" s="204"/>
      <c r="EI33" s="177"/>
      <c r="EJ33" s="110" t="str">
        <f t="shared" si="0"/>
        <v>3751  VIATICOS </v>
      </c>
      <c r="EK33" s="110">
        <f t="shared" si="1"/>
        <v>3751</v>
      </c>
      <c r="EL33" s="110">
        <f t="shared" si="2"/>
        <v>0</v>
      </c>
      <c r="EM33" s="110">
        <f t="shared" si="3"/>
        <v>0</v>
      </c>
      <c r="EN33" s="110">
        <f t="shared" si="4"/>
        <v>1000</v>
      </c>
      <c r="EO33" s="110">
        <f t="shared" si="5"/>
        <v>1000</v>
      </c>
      <c r="EP33" s="110">
        <f t="shared" si="6"/>
        <v>2000</v>
      </c>
      <c r="EQ33" s="110">
        <f t="shared" si="7"/>
        <v>1000</v>
      </c>
      <c r="ER33" s="110">
        <f t="shared" si="8"/>
        <v>0</v>
      </c>
      <c r="ES33" s="110">
        <f t="shared" si="9"/>
        <v>2000</v>
      </c>
      <c r="ET33" s="110">
        <f t="shared" si="10"/>
        <v>0</v>
      </c>
      <c r="EU33" s="110">
        <f t="shared" si="11"/>
        <v>1000</v>
      </c>
      <c r="EV33" s="110">
        <f t="shared" si="12"/>
        <v>0</v>
      </c>
      <c r="EW33" s="110">
        <f t="shared" si="13"/>
        <v>1000</v>
      </c>
      <c r="EX33" s="110">
        <f t="shared" si="14"/>
        <v>9000</v>
      </c>
    </row>
    <row r="34" spans="2:154" ht="59.25" customHeight="1" thickBot="1">
      <c r="B34" s="386"/>
      <c r="C34" s="390"/>
      <c r="D34" s="439"/>
      <c r="E34" s="361"/>
      <c r="F34" s="361"/>
      <c r="G34" s="361"/>
      <c r="H34" s="7" t="s">
        <v>163</v>
      </c>
      <c r="I34" s="32" t="s">
        <v>157</v>
      </c>
      <c r="J34" s="33" t="s">
        <v>101</v>
      </c>
      <c r="K34" s="34" t="s">
        <v>112</v>
      </c>
      <c r="L34" s="141" t="s">
        <v>122</v>
      </c>
      <c r="M34" s="142" t="s">
        <v>118</v>
      </c>
      <c r="N34" s="135"/>
      <c r="O34" s="135"/>
      <c r="P34" s="135"/>
      <c r="Q34" s="142"/>
      <c r="R34" s="142" t="s">
        <v>122</v>
      </c>
      <c r="S34" s="142"/>
      <c r="T34" s="429"/>
      <c r="U34" s="165"/>
      <c r="V34" s="166" t="s">
        <v>122</v>
      </c>
      <c r="W34" s="142" t="s">
        <v>118</v>
      </c>
      <c r="X34" s="149">
        <v>1000</v>
      </c>
      <c r="Y34" s="135"/>
      <c r="Z34" s="135"/>
      <c r="AA34" s="142" t="s">
        <v>122</v>
      </c>
      <c r="AB34" s="142" t="s">
        <v>122</v>
      </c>
      <c r="AC34" s="142"/>
      <c r="AD34" s="429"/>
      <c r="AE34" s="165"/>
      <c r="AF34" s="166" t="s">
        <v>122</v>
      </c>
      <c r="AG34" s="142" t="s">
        <v>118</v>
      </c>
      <c r="AH34" s="149">
        <v>1000</v>
      </c>
      <c r="AI34" s="135"/>
      <c r="AJ34" s="135"/>
      <c r="AK34" s="142" t="s">
        <v>122</v>
      </c>
      <c r="AL34" s="142" t="s">
        <v>122</v>
      </c>
      <c r="AM34" s="142"/>
      <c r="AN34" s="429"/>
      <c r="AO34" s="165"/>
      <c r="AP34" s="166" t="s">
        <v>122</v>
      </c>
      <c r="AQ34" s="142" t="s">
        <v>118</v>
      </c>
      <c r="AR34" s="149">
        <v>1000</v>
      </c>
      <c r="AS34" s="135"/>
      <c r="AT34" s="135"/>
      <c r="AU34" s="142" t="s">
        <v>122</v>
      </c>
      <c r="AV34" s="142" t="s">
        <v>122</v>
      </c>
      <c r="AW34" s="142"/>
      <c r="AX34" s="429"/>
      <c r="AY34" s="165"/>
      <c r="AZ34" s="166" t="s">
        <v>122</v>
      </c>
      <c r="BA34" s="142" t="s">
        <v>118</v>
      </c>
      <c r="BB34" s="149">
        <v>1000</v>
      </c>
      <c r="BC34" s="135"/>
      <c r="BD34" s="135"/>
      <c r="BE34" s="142" t="s">
        <v>122</v>
      </c>
      <c r="BF34" s="142" t="s">
        <v>122</v>
      </c>
      <c r="BG34" s="142"/>
      <c r="BH34" s="429"/>
      <c r="BI34" s="165"/>
      <c r="BJ34" s="166" t="s">
        <v>122</v>
      </c>
      <c r="BK34" s="142" t="s">
        <v>118</v>
      </c>
      <c r="BL34" s="149">
        <v>1000</v>
      </c>
      <c r="BM34" s="135"/>
      <c r="BN34" s="135"/>
      <c r="BO34" s="175" t="s">
        <v>122</v>
      </c>
      <c r="BP34" s="175" t="s">
        <v>122</v>
      </c>
      <c r="BQ34" s="175"/>
      <c r="BR34" s="429"/>
      <c r="BS34" s="177"/>
      <c r="BT34" s="141" t="s">
        <v>122</v>
      </c>
      <c r="BU34" s="142" t="s">
        <v>118</v>
      </c>
      <c r="BV34" s="149">
        <v>1000</v>
      </c>
      <c r="BW34" s="135"/>
      <c r="BX34" s="135"/>
      <c r="BY34" s="175" t="s">
        <v>122</v>
      </c>
      <c r="BZ34" s="175" t="s">
        <v>122</v>
      </c>
      <c r="CA34" s="175"/>
      <c r="CB34" s="429"/>
      <c r="CC34" s="177"/>
      <c r="CD34" s="141" t="s">
        <v>122</v>
      </c>
      <c r="CE34" s="142" t="s">
        <v>118</v>
      </c>
      <c r="CF34" s="149">
        <v>2000</v>
      </c>
      <c r="CG34" s="135"/>
      <c r="CH34" s="135"/>
      <c r="CI34" s="175" t="s">
        <v>122</v>
      </c>
      <c r="CJ34" s="175" t="s">
        <v>122</v>
      </c>
      <c r="CK34" s="175"/>
      <c r="CL34" s="429"/>
      <c r="CM34" s="177"/>
      <c r="CN34" s="141" t="s">
        <v>122</v>
      </c>
      <c r="CO34" s="175"/>
      <c r="CP34" s="149">
        <v>1000</v>
      </c>
      <c r="CQ34" s="135"/>
      <c r="CR34" s="135"/>
      <c r="CS34" s="175" t="s">
        <v>122</v>
      </c>
      <c r="CT34" s="175" t="s">
        <v>122</v>
      </c>
      <c r="CU34" s="175"/>
      <c r="CV34" s="429"/>
      <c r="CW34" s="177"/>
      <c r="CX34" s="141" t="s">
        <v>122</v>
      </c>
      <c r="CY34" s="175"/>
      <c r="CZ34" s="149">
        <v>1000</v>
      </c>
      <c r="DA34" s="178"/>
      <c r="DB34" s="178"/>
      <c r="DC34" s="175" t="s">
        <v>122</v>
      </c>
      <c r="DD34" s="175" t="s">
        <v>122</v>
      </c>
      <c r="DE34" s="175"/>
      <c r="DF34" s="429"/>
      <c r="DG34" s="177"/>
      <c r="DH34" s="141" t="s">
        <v>122</v>
      </c>
      <c r="DI34" s="175"/>
      <c r="DJ34" s="149">
        <v>1000</v>
      </c>
      <c r="DK34" s="178"/>
      <c r="DL34" s="178"/>
      <c r="DM34" s="175" t="s">
        <v>122</v>
      </c>
      <c r="DN34" s="175" t="s">
        <v>122</v>
      </c>
      <c r="DO34" s="175"/>
      <c r="DP34" s="429"/>
      <c r="DQ34" s="177"/>
      <c r="DR34" s="141" t="s">
        <v>122</v>
      </c>
      <c r="DS34" s="175"/>
      <c r="DT34" s="178"/>
      <c r="DU34" s="178"/>
      <c r="DV34" s="178"/>
      <c r="DW34" s="175" t="s">
        <v>122</v>
      </c>
      <c r="DX34" s="175" t="s">
        <v>122</v>
      </c>
      <c r="DY34" s="175"/>
      <c r="DZ34" s="429"/>
      <c r="EA34" s="177"/>
      <c r="EB34" s="184">
        <f t="shared" si="17"/>
        <v>11000</v>
      </c>
      <c r="EC34" s="182">
        <f t="shared" si="15"/>
        <v>0</v>
      </c>
      <c r="ED34" s="183">
        <f t="shared" si="16"/>
        <v>11000</v>
      </c>
      <c r="EE34" s="196">
        <v>3821</v>
      </c>
      <c r="EF34" s="197" t="s">
        <v>170</v>
      </c>
      <c r="EG34" s="203"/>
      <c r="EH34" s="204"/>
      <c r="EI34" s="177"/>
      <c r="EJ34" s="110" t="str">
        <f t="shared" si="0"/>
        <v> 3821 GASTOS DE ORDEN SOCIAL  $11,000</v>
      </c>
      <c r="EK34" s="110">
        <f t="shared" si="1"/>
        <v>3821</v>
      </c>
      <c r="EL34" s="110">
        <f t="shared" si="2"/>
        <v>0</v>
      </c>
      <c r="EM34" s="110">
        <f t="shared" si="3"/>
        <v>1000</v>
      </c>
      <c r="EN34" s="110">
        <f t="shared" si="4"/>
        <v>1000</v>
      </c>
      <c r="EO34" s="110">
        <f t="shared" si="5"/>
        <v>1000</v>
      </c>
      <c r="EP34" s="110">
        <f t="shared" si="6"/>
        <v>1000</v>
      </c>
      <c r="EQ34" s="110">
        <f t="shared" si="7"/>
        <v>1000</v>
      </c>
      <c r="ER34" s="110">
        <f t="shared" si="8"/>
        <v>1000</v>
      </c>
      <c r="ES34" s="110">
        <f t="shared" si="9"/>
        <v>2000</v>
      </c>
      <c r="ET34" s="110">
        <f t="shared" si="10"/>
        <v>1000</v>
      </c>
      <c r="EU34" s="110">
        <f t="shared" si="11"/>
        <v>1000</v>
      </c>
      <c r="EV34" s="110">
        <f t="shared" si="12"/>
        <v>1000</v>
      </c>
      <c r="EW34" s="110">
        <f t="shared" si="13"/>
        <v>0</v>
      </c>
      <c r="EX34" s="110">
        <f t="shared" si="14"/>
        <v>11000</v>
      </c>
    </row>
    <row r="35" spans="2:154" ht="17.25" thickBot="1">
      <c r="B35" s="386"/>
      <c r="C35" s="390"/>
      <c r="D35" s="376"/>
      <c r="E35" s="376"/>
      <c r="F35" s="376"/>
      <c r="G35" s="376"/>
      <c r="H35" s="8"/>
      <c r="I35" s="40"/>
      <c r="J35" s="41"/>
      <c r="K35" s="42"/>
      <c r="L35" s="43"/>
      <c r="M35" s="143"/>
      <c r="N35" s="144"/>
      <c r="O35" s="144"/>
      <c r="P35" s="144"/>
      <c r="Q35" s="143"/>
      <c r="R35" s="143"/>
      <c r="S35" s="143"/>
      <c r="T35" s="167"/>
      <c r="U35" s="168"/>
      <c r="V35" s="169"/>
      <c r="W35" s="143"/>
      <c r="X35" s="144"/>
      <c r="Y35" s="144"/>
      <c r="Z35" s="144"/>
      <c r="AA35" s="143"/>
      <c r="AB35" s="143"/>
      <c r="AC35" s="143"/>
      <c r="AD35" s="167"/>
      <c r="AE35" s="168"/>
      <c r="AF35" s="169"/>
      <c r="AG35" s="143"/>
      <c r="AH35" s="144"/>
      <c r="AI35" s="144"/>
      <c r="AJ35" s="144"/>
      <c r="AK35" s="143"/>
      <c r="AL35" s="143"/>
      <c r="AM35" s="143"/>
      <c r="AN35" s="167"/>
      <c r="AO35" s="168"/>
      <c r="AP35" s="169"/>
      <c r="AQ35" s="143"/>
      <c r="AR35" s="144"/>
      <c r="AS35" s="174"/>
      <c r="AT35" s="174"/>
      <c r="AU35" s="143"/>
      <c r="AV35" s="143"/>
      <c r="AW35" s="143"/>
      <c r="AX35" s="167"/>
      <c r="AY35" s="168"/>
      <c r="AZ35" s="169"/>
      <c r="BA35" s="143"/>
      <c r="BB35" s="144"/>
      <c r="BC35" s="144"/>
      <c r="BD35" s="144"/>
      <c r="BE35" s="143"/>
      <c r="BF35" s="143"/>
      <c r="BG35" s="143"/>
      <c r="BH35" s="167"/>
      <c r="BI35" s="168"/>
      <c r="BJ35" s="169"/>
      <c r="BK35" s="143"/>
      <c r="BL35" s="144"/>
      <c r="BM35" s="144"/>
      <c r="BN35" s="144"/>
      <c r="BO35" s="25"/>
      <c r="BP35" s="25"/>
      <c r="BQ35" s="25"/>
      <c r="BR35" s="74"/>
      <c r="BS35" s="75"/>
      <c r="BT35" s="43"/>
      <c r="BU35" s="143"/>
      <c r="BV35" s="144"/>
      <c r="BW35" s="144"/>
      <c r="BX35" s="144"/>
      <c r="BY35" s="25"/>
      <c r="BZ35" s="25"/>
      <c r="CA35" s="25"/>
      <c r="CB35" s="74"/>
      <c r="CC35" s="75"/>
      <c r="CD35" s="43"/>
      <c r="CE35" s="143"/>
      <c r="CF35" s="144"/>
      <c r="CG35" s="144"/>
      <c r="CH35" s="144"/>
      <c r="CI35" s="25"/>
      <c r="CJ35" s="25"/>
      <c r="CK35" s="25"/>
      <c r="CL35" s="74"/>
      <c r="CM35" s="75"/>
      <c r="CN35" s="43"/>
      <c r="CO35" s="25"/>
      <c r="CP35" s="144"/>
      <c r="CQ35" s="174"/>
      <c r="CR35" s="174"/>
      <c r="CS35" s="25"/>
      <c r="CT35" s="25"/>
      <c r="CU35" s="25"/>
      <c r="CV35" s="74"/>
      <c r="CW35" s="75"/>
      <c r="CX35" s="43"/>
      <c r="CY35" s="25"/>
      <c r="CZ35" s="144"/>
      <c r="DA35" s="144"/>
      <c r="DB35" s="144"/>
      <c r="DC35" s="25"/>
      <c r="DD35" s="25"/>
      <c r="DE35" s="25"/>
      <c r="DF35" s="74"/>
      <c r="DG35" s="75"/>
      <c r="DH35" s="43"/>
      <c r="DI35" s="25"/>
      <c r="DJ35" s="144"/>
      <c r="DK35" s="144"/>
      <c r="DL35" s="144"/>
      <c r="DM35" s="25"/>
      <c r="DN35" s="25"/>
      <c r="DO35" s="25"/>
      <c r="DP35" s="74"/>
      <c r="DQ35" s="75"/>
      <c r="DR35" s="43"/>
      <c r="DS35" s="25"/>
      <c r="DT35" s="144"/>
      <c r="DU35" s="144"/>
      <c r="DV35" s="144"/>
      <c r="DW35" s="25"/>
      <c r="DX35" s="25"/>
      <c r="DY35" s="25"/>
      <c r="DZ35" s="74"/>
      <c r="EA35" s="75"/>
      <c r="EB35" s="191"/>
      <c r="EC35" s="192"/>
      <c r="ED35" s="193"/>
      <c r="EE35" s="198"/>
      <c r="EF35" s="96"/>
      <c r="EG35" s="115"/>
      <c r="EH35" s="116"/>
      <c r="EI35" s="75"/>
      <c r="EJ35" s="110">
        <f t="shared" si="0"/>
        <v>0</v>
      </c>
      <c r="EK35" s="110">
        <f t="shared" si="1"/>
        <v>0</v>
      </c>
      <c r="EL35" s="110">
        <f t="shared" si="2"/>
        <v>0</v>
      </c>
      <c r="EM35" s="110">
        <f t="shared" si="3"/>
        <v>0</v>
      </c>
      <c r="EN35" s="110">
        <f t="shared" si="4"/>
        <v>0</v>
      </c>
      <c r="EO35" s="110">
        <f t="shared" si="5"/>
        <v>0</v>
      </c>
      <c r="EP35" s="110">
        <f t="shared" si="6"/>
        <v>0</v>
      </c>
      <c r="EQ35" s="110">
        <f t="shared" si="7"/>
        <v>0</v>
      </c>
      <c r="ER35" s="110">
        <f t="shared" si="8"/>
        <v>0</v>
      </c>
      <c r="ES35" s="110">
        <f t="shared" si="9"/>
        <v>0</v>
      </c>
      <c r="ET35" s="110">
        <f t="shared" si="10"/>
        <v>0</v>
      </c>
      <c r="EU35" s="110">
        <f t="shared" si="11"/>
        <v>0</v>
      </c>
      <c r="EV35" s="110">
        <f t="shared" si="12"/>
        <v>0</v>
      </c>
      <c r="EW35" s="110">
        <f t="shared" si="13"/>
        <v>0</v>
      </c>
      <c r="EX35" s="110">
        <f t="shared" si="14"/>
        <v>0</v>
      </c>
    </row>
    <row r="36" spans="2:154" ht="33.75" customHeight="1">
      <c r="B36" s="452">
        <v>4</v>
      </c>
      <c r="C36" s="453" t="s">
        <v>171</v>
      </c>
      <c r="D36" s="4">
        <v>1</v>
      </c>
      <c r="E36" s="438" t="s">
        <v>172</v>
      </c>
      <c r="F36" s="438"/>
      <c r="G36" s="438"/>
      <c r="H36" s="130" t="s">
        <v>163</v>
      </c>
      <c r="I36" s="145" t="s">
        <v>157</v>
      </c>
      <c r="J36" s="33" t="s">
        <v>101</v>
      </c>
      <c r="K36" s="34" t="s">
        <v>112</v>
      </c>
      <c r="L36" s="46" t="s">
        <v>118</v>
      </c>
      <c r="M36" s="136" t="s">
        <v>118</v>
      </c>
      <c r="N36" s="146">
        <v>3661943</v>
      </c>
      <c r="O36" s="146"/>
      <c r="P36" s="146"/>
      <c r="Q36" s="136" t="s">
        <v>118</v>
      </c>
      <c r="R36" s="136" t="s">
        <v>118</v>
      </c>
      <c r="S36" s="136"/>
      <c r="T36" s="161" t="s">
        <v>240</v>
      </c>
      <c r="U36" s="162"/>
      <c r="V36" s="163" t="s">
        <v>118</v>
      </c>
      <c r="W36" s="136" t="s">
        <v>118</v>
      </c>
      <c r="X36" s="146">
        <v>3662399</v>
      </c>
      <c r="Y36" s="133"/>
      <c r="Z36" s="133"/>
      <c r="AA36" s="136" t="s">
        <v>118</v>
      </c>
      <c r="AB36" s="136" t="s">
        <v>118</v>
      </c>
      <c r="AC36" s="136"/>
      <c r="AD36" s="161" t="s">
        <v>240</v>
      </c>
      <c r="AE36" s="162"/>
      <c r="AF36" s="163" t="s">
        <v>118</v>
      </c>
      <c r="AG36" s="136" t="s">
        <v>118</v>
      </c>
      <c r="AH36" s="146">
        <v>3662399</v>
      </c>
      <c r="AI36" s="133"/>
      <c r="AJ36" s="133"/>
      <c r="AK36" s="136" t="s">
        <v>118</v>
      </c>
      <c r="AL36" s="136" t="s">
        <v>118</v>
      </c>
      <c r="AM36" s="136"/>
      <c r="AN36" s="161" t="s">
        <v>240</v>
      </c>
      <c r="AO36" s="162"/>
      <c r="AP36" s="163" t="s">
        <v>118</v>
      </c>
      <c r="AQ36" s="136" t="s">
        <v>118</v>
      </c>
      <c r="AR36" s="146">
        <v>3662399</v>
      </c>
      <c r="AS36" s="133"/>
      <c r="AT36" s="133"/>
      <c r="AU36" s="136" t="s">
        <v>118</v>
      </c>
      <c r="AV36" s="136" t="s">
        <v>118</v>
      </c>
      <c r="AW36" s="136"/>
      <c r="AX36" s="161" t="s">
        <v>240</v>
      </c>
      <c r="AY36" s="162"/>
      <c r="AZ36" s="163" t="s">
        <v>118</v>
      </c>
      <c r="BA36" s="136" t="s">
        <v>118</v>
      </c>
      <c r="BB36" s="146">
        <v>3662399</v>
      </c>
      <c r="BC36" s="133"/>
      <c r="BD36" s="133"/>
      <c r="BE36" s="136" t="s">
        <v>118</v>
      </c>
      <c r="BF36" s="136" t="s">
        <v>118</v>
      </c>
      <c r="BG36" s="136"/>
      <c r="BH36" s="161" t="s">
        <v>240</v>
      </c>
      <c r="BI36" s="162"/>
      <c r="BJ36" s="163" t="s">
        <v>118</v>
      </c>
      <c r="BK36" s="136" t="s">
        <v>118</v>
      </c>
      <c r="BL36" s="146">
        <v>3662399</v>
      </c>
      <c r="BM36" s="133"/>
      <c r="BN36" s="133"/>
      <c r="BO36" s="47" t="s">
        <v>118</v>
      </c>
      <c r="BP36" s="47" t="s">
        <v>118</v>
      </c>
      <c r="BQ36" s="47"/>
      <c r="BR36" s="161" t="s">
        <v>240</v>
      </c>
      <c r="BS36" s="77"/>
      <c r="BT36" s="46" t="s">
        <v>118</v>
      </c>
      <c r="BU36" s="136" t="s">
        <v>118</v>
      </c>
      <c r="BV36" s="146">
        <v>3662399</v>
      </c>
      <c r="BW36" s="133"/>
      <c r="BX36" s="133"/>
      <c r="BY36" s="47" t="s">
        <v>118</v>
      </c>
      <c r="BZ36" s="47" t="s">
        <v>118</v>
      </c>
      <c r="CA36" s="47"/>
      <c r="CB36" s="161" t="s">
        <v>240</v>
      </c>
      <c r="CC36" s="77"/>
      <c r="CD36" s="46" t="s">
        <v>118</v>
      </c>
      <c r="CE36" s="136" t="s">
        <v>118</v>
      </c>
      <c r="CF36" s="146">
        <v>3662399</v>
      </c>
      <c r="CG36" s="133"/>
      <c r="CH36" s="133"/>
      <c r="CI36" s="47" t="s">
        <v>118</v>
      </c>
      <c r="CJ36" s="47" t="s">
        <v>118</v>
      </c>
      <c r="CK36" s="47"/>
      <c r="CL36" s="161" t="s">
        <v>240</v>
      </c>
      <c r="CM36" s="77"/>
      <c r="CN36" s="46" t="s">
        <v>118</v>
      </c>
      <c r="CO36" s="47"/>
      <c r="CP36" s="146">
        <v>3662399</v>
      </c>
      <c r="CQ36" s="179"/>
      <c r="CR36" s="179"/>
      <c r="CS36" s="47" t="s">
        <v>122</v>
      </c>
      <c r="CT36" s="47" t="s">
        <v>122</v>
      </c>
      <c r="CU36" s="47"/>
      <c r="CV36" s="76"/>
      <c r="CW36" s="77"/>
      <c r="CX36" s="46" t="s">
        <v>118</v>
      </c>
      <c r="CY36" s="47"/>
      <c r="CZ36" s="146">
        <v>3662399</v>
      </c>
      <c r="DA36" s="133"/>
      <c r="DB36" s="133"/>
      <c r="DC36" s="47" t="s">
        <v>118</v>
      </c>
      <c r="DD36" s="47" t="s">
        <v>118</v>
      </c>
      <c r="DE36" s="47"/>
      <c r="DF36" s="76"/>
      <c r="DG36" s="77"/>
      <c r="DH36" s="46" t="s">
        <v>118</v>
      </c>
      <c r="DI36" s="47"/>
      <c r="DJ36" s="146">
        <v>3662399</v>
      </c>
      <c r="DK36" s="133"/>
      <c r="DL36" s="133"/>
      <c r="DM36" s="47" t="s">
        <v>118</v>
      </c>
      <c r="DN36" s="47" t="s">
        <v>118</v>
      </c>
      <c r="DO36" s="47"/>
      <c r="DP36" s="76"/>
      <c r="DQ36" s="77"/>
      <c r="DR36" s="46" t="s">
        <v>118</v>
      </c>
      <c r="DS36" s="47"/>
      <c r="DT36" s="146">
        <v>3662399</v>
      </c>
      <c r="DU36" s="133"/>
      <c r="DV36" s="133"/>
      <c r="DW36" s="47" t="s">
        <v>118</v>
      </c>
      <c r="DX36" s="47" t="s">
        <v>118</v>
      </c>
      <c r="DY36" s="47"/>
      <c r="DZ36" s="76"/>
      <c r="EA36" s="77"/>
      <c r="EB36" s="186">
        <f aca="true" t="shared" si="18" ref="EB36:EB46">$N36+$X36+$AH36+$AR36+$BB36+$BL36+$BV36+$CF36+$CP36+$CZ36+$DJ36+$DT36</f>
        <v>43948332</v>
      </c>
      <c r="EC36" s="194">
        <f>O36+Y36+AI36+AS36+BC36+BM36+BW36+CG36+CQ36+DA36+DK36+DU36</f>
        <v>0</v>
      </c>
      <c r="ED36" s="195">
        <f>EB36-EC36</f>
        <v>43948332</v>
      </c>
      <c r="EE36" s="188">
        <v>1131</v>
      </c>
      <c r="EF36" s="97" t="s">
        <v>173</v>
      </c>
      <c r="EG36" s="117"/>
      <c r="EH36" s="118"/>
      <c r="EI36" s="77"/>
      <c r="EJ36" s="110" t="str">
        <f t="shared" si="0"/>
        <v>Sueldo al personal</v>
      </c>
      <c r="EK36" s="110">
        <f t="shared" si="1"/>
        <v>1131</v>
      </c>
      <c r="EL36" s="110">
        <f t="shared" si="2"/>
        <v>3661943</v>
      </c>
      <c r="EM36" s="110">
        <f t="shared" si="3"/>
        <v>3662399</v>
      </c>
      <c r="EN36" s="110">
        <f t="shared" si="4"/>
        <v>3662399</v>
      </c>
      <c r="EO36" s="110">
        <f t="shared" si="5"/>
        <v>3662399</v>
      </c>
      <c r="EP36" s="110">
        <f t="shared" si="6"/>
        <v>3662399</v>
      </c>
      <c r="EQ36" s="110">
        <f t="shared" si="7"/>
        <v>3662399</v>
      </c>
      <c r="ER36" s="110">
        <f t="shared" si="8"/>
        <v>3662399</v>
      </c>
      <c r="ES36" s="110">
        <f t="shared" si="9"/>
        <v>3662399</v>
      </c>
      <c r="ET36" s="110">
        <f t="shared" si="10"/>
        <v>3662399</v>
      </c>
      <c r="EU36" s="110">
        <f t="shared" si="11"/>
        <v>3662399</v>
      </c>
      <c r="EV36" s="110">
        <f t="shared" si="12"/>
        <v>3662399</v>
      </c>
      <c r="EW36" s="110">
        <f t="shared" si="13"/>
        <v>3662399</v>
      </c>
      <c r="EX36" s="110">
        <f t="shared" si="14"/>
        <v>43948332</v>
      </c>
    </row>
    <row r="37" spans="2:154" ht="59.25" customHeight="1">
      <c r="B37" s="452"/>
      <c r="C37" s="453"/>
      <c r="D37" s="6">
        <v>2</v>
      </c>
      <c r="E37" s="361" t="s">
        <v>174</v>
      </c>
      <c r="F37" s="361"/>
      <c r="G37" s="361"/>
      <c r="H37" s="7" t="s">
        <v>163</v>
      </c>
      <c r="I37" s="32" t="s">
        <v>157</v>
      </c>
      <c r="J37" s="33" t="s">
        <v>101</v>
      </c>
      <c r="K37" s="34" t="s">
        <v>112</v>
      </c>
      <c r="L37" s="46"/>
      <c r="M37" s="136"/>
      <c r="N37" s="147"/>
      <c r="O37" s="147"/>
      <c r="P37" s="147"/>
      <c r="Q37" s="136"/>
      <c r="R37" s="136"/>
      <c r="S37" s="136"/>
      <c r="T37" s="161"/>
      <c r="U37" s="162"/>
      <c r="V37" s="163"/>
      <c r="W37" s="136"/>
      <c r="X37" s="137"/>
      <c r="Y37" s="135"/>
      <c r="Z37" s="135"/>
      <c r="AA37" s="136"/>
      <c r="AB37" s="136"/>
      <c r="AC37" s="136"/>
      <c r="AD37" s="161"/>
      <c r="AE37" s="162"/>
      <c r="AF37" s="163" t="s">
        <v>118</v>
      </c>
      <c r="AG37" s="136" t="s">
        <v>118</v>
      </c>
      <c r="AH37" s="137">
        <v>1113001</v>
      </c>
      <c r="AI37" s="135"/>
      <c r="AJ37" s="135"/>
      <c r="AK37" s="136" t="s">
        <v>118</v>
      </c>
      <c r="AL37" s="136" t="s">
        <v>118</v>
      </c>
      <c r="AM37" s="136"/>
      <c r="AN37" s="161" t="s">
        <v>175</v>
      </c>
      <c r="AO37" s="162"/>
      <c r="AP37" s="163"/>
      <c r="AQ37" s="136"/>
      <c r="AR37" s="137"/>
      <c r="AS37" s="135"/>
      <c r="AT37" s="135"/>
      <c r="AU37" s="136"/>
      <c r="AV37" s="136"/>
      <c r="AW37" s="136"/>
      <c r="AX37" s="161"/>
      <c r="AY37" s="162"/>
      <c r="AZ37" s="163"/>
      <c r="BA37" s="136"/>
      <c r="BB37" s="137"/>
      <c r="BC37" s="135"/>
      <c r="BD37" s="135"/>
      <c r="BE37" s="136"/>
      <c r="BF37" s="136"/>
      <c r="BG37" s="136"/>
      <c r="BH37" s="161"/>
      <c r="BI37" s="162"/>
      <c r="BJ37" s="163"/>
      <c r="BK37" s="136"/>
      <c r="BL37" s="137"/>
      <c r="BM37" s="135"/>
      <c r="BN37" s="135"/>
      <c r="BO37" s="47"/>
      <c r="BP37" s="47"/>
      <c r="BQ37" s="47"/>
      <c r="BR37" s="76"/>
      <c r="BS37" s="77"/>
      <c r="BT37" s="46"/>
      <c r="BU37" s="47"/>
      <c r="BV37" s="137"/>
      <c r="BW37" s="135"/>
      <c r="BX37" s="135"/>
      <c r="BY37" s="47"/>
      <c r="BZ37" s="47"/>
      <c r="CA37" s="47"/>
      <c r="CB37" s="76"/>
      <c r="CC37" s="77"/>
      <c r="CD37" s="46"/>
      <c r="CE37" s="47"/>
      <c r="CF37" s="137"/>
      <c r="CG37" s="135"/>
      <c r="CH37" s="135"/>
      <c r="CI37" s="47"/>
      <c r="CJ37" s="47"/>
      <c r="CK37" s="47"/>
      <c r="CL37" s="76"/>
      <c r="CM37" s="77"/>
      <c r="CN37" s="46"/>
      <c r="CO37" s="47"/>
      <c r="CP37" s="137"/>
      <c r="CQ37" s="135"/>
      <c r="CR37" s="135"/>
      <c r="CS37" s="47"/>
      <c r="CT37" s="47"/>
      <c r="CU37" s="47"/>
      <c r="CV37" s="76"/>
      <c r="CW37" s="77"/>
      <c r="CX37" s="46"/>
      <c r="CY37" s="47"/>
      <c r="CZ37" s="137"/>
      <c r="DA37" s="178"/>
      <c r="DB37" s="178"/>
      <c r="DC37" s="47"/>
      <c r="DD37" s="47"/>
      <c r="DE37" s="47"/>
      <c r="DF37" s="76"/>
      <c r="DG37" s="77"/>
      <c r="DH37" s="46" t="s">
        <v>118</v>
      </c>
      <c r="DI37" s="47" t="s">
        <v>118</v>
      </c>
      <c r="DJ37" s="137">
        <v>1113001</v>
      </c>
      <c r="DK37" s="178"/>
      <c r="DL37" s="178"/>
      <c r="DM37" s="47" t="s">
        <v>118</v>
      </c>
      <c r="DN37" s="47" t="s">
        <v>118</v>
      </c>
      <c r="DO37" s="47"/>
      <c r="DP37" s="76" t="s">
        <v>226</v>
      </c>
      <c r="DQ37" s="77"/>
      <c r="DR37" s="46"/>
      <c r="DS37" s="47"/>
      <c r="DT37" s="137"/>
      <c r="DU37" s="178"/>
      <c r="DV37" s="178"/>
      <c r="DW37" s="47"/>
      <c r="DX37" s="47"/>
      <c r="DY37" s="47"/>
      <c r="DZ37" s="76"/>
      <c r="EA37" s="77"/>
      <c r="EB37" s="186">
        <f t="shared" si="18"/>
        <v>2226002</v>
      </c>
      <c r="EC37" s="182">
        <f>O37+Y37+AI37+AS37+BC37+BM37+BW37+CG37+CQ37+DA37+DK37+DU37</f>
        <v>0</v>
      </c>
      <c r="ED37" s="183">
        <f>EB37-EC37</f>
        <v>2226002</v>
      </c>
      <c r="EE37" s="188">
        <v>1322</v>
      </c>
      <c r="EF37" s="97" t="s">
        <v>176</v>
      </c>
      <c r="EG37" s="117"/>
      <c r="EH37" s="118"/>
      <c r="EI37" s="77"/>
      <c r="EJ37" s="110" t="str">
        <f t="shared" si="0"/>
        <v>Prima vacacional</v>
      </c>
      <c r="EK37" s="110">
        <f t="shared" si="1"/>
        <v>1322</v>
      </c>
      <c r="EL37" s="110">
        <f t="shared" si="2"/>
        <v>0</v>
      </c>
      <c r="EM37" s="110">
        <f t="shared" si="3"/>
        <v>0</v>
      </c>
      <c r="EN37" s="110">
        <f t="shared" si="4"/>
        <v>1113001</v>
      </c>
      <c r="EO37" s="110">
        <f t="shared" si="5"/>
        <v>0</v>
      </c>
      <c r="EP37" s="110">
        <f t="shared" si="6"/>
        <v>0</v>
      </c>
      <c r="EQ37" s="110">
        <f t="shared" si="7"/>
        <v>0</v>
      </c>
      <c r="ER37" s="110">
        <f t="shared" si="8"/>
        <v>0</v>
      </c>
      <c r="ES37" s="110">
        <f t="shared" si="9"/>
        <v>0</v>
      </c>
      <c r="ET37" s="110">
        <f t="shared" si="10"/>
        <v>0</v>
      </c>
      <c r="EU37" s="110">
        <f t="shared" si="11"/>
        <v>0</v>
      </c>
      <c r="EV37" s="110">
        <f t="shared" si="12"/>
        <v>1113001</v>
      </c>
      <c r="EW37" s="110">
        <f t="shared" si="13"/>
        <v>0</v>
      </c>
      <c r="EX37" s="110">
        <f t="shared" si="14"/>
        <v>2226002</v>
      </c>
    </row>
    <row r="38" spans="2:154" ht="33.75" customHeight="1" thickBot="1" thickTop="1">
      <c r="B38" s="452"/>
      <c r="C38" s="453"/>
      <c r="D38" s="6">
        <v>3</v>
      </c>
      <c r="E38" s="361" t="s">
        <v>177</v>
      </c>
      <c r="F38" s="361"/>
      <c r="G38" s="361"/>
      <c r="H38" s="7" t="s">
        <v>163</v>
      </c>
      <c r="I38" s="32" t="s">
        <v>157</v>
      </c>
      <c r="J38" s="33" t="s">
        <v>112</v>
      </c>
      <c r="K38" s="34" t="s">
        <v>112</v>
      </c>
      <c r="L38" s="46"/>
      <c r="M38" s="136"/>
      <c r="N38" s="135"/>
      <c r="O38" s="147"/>
      <c r="P38" s="147"/>
      <c r="Q38" s="136"/>
      <c r="R38" s="136"/>
      <c r="S38" s="136"/>
      <c r="T38" s="161"/>
      <c r="U38" s="162"/>
      <c r="V38" s="163"/>
      <c r="W38" s="136"/>
      <c r="X38" s="137"/>
      <c r="Y38" s="135"/>
      <c r="Z38" s="135"/>
      <c r="AA38" s="136"/>
      <c r="AB38" s="136"/>
      <c r="AC38" s="136"/>
      <c r="AD38" s="161"/>
      <c r="AE38" s="162"/>
      <c r="AF38" s="163"/>
      <c r="AG38" s="136"/>
      <c r="AH38" s="137"/>
      <c r="AI38" s="135"/>
      <c r="AJ38" s="135"/>
      <c r="AK38" s="136"/>
      <c r="AL38" s="136"/>
      <c r="AM38" s="136"/>
      <c r="AN38" s="161"/>
      <c r="AO38" s="162"/>
      <c r="AP38" s="163"/>
      <c r="AQ38" s="136"/>
      <c r="AR38" s="137"/>
      <c r="AS38" s="135"/>
      <c r="AT38" s="135"/>
      <c r="AU38" s="136"/>
      <c r="AV38" s="136"/>
      <c r="AW38" s="136"/>
      <c r="AX38" s="161"/>
      <c r="AY38" s="162"/>
      <c r="AZ38" s="163"/>
      <c r="BA38" s="136"/>
      <c r="BB38" s="137"/>
      <c r="BC38" s="135"/>
      <c r="BD38" s="135"/>
      <c r="BE38" s="136"/>
      <c r="BF38" s="136"/>
      <c r="BG38" s="136"/>
      <c r="BH38" s="161"/>
      <c r="BI38" s="162"/>
      <c r="BJ38" s="163"/>
      <c r="BK38" s="136"/>
      <c r="BL38" s="137"/>
      <c r="BM38" s="135"/>
      <c r="BN38" s="135"/>
      <c r="BO38" s="47"/>
      <c r="BP38" s="47"/>
      <c r="BQ38" s="47"/>
      <c r="BR38" s="76"/>
      <c r="BS38" s="77"/>
      <c r="BT38" s="46"/>
      <c r="BU38" s="47"/>
      <c r="BV38" s="137"/>
      <c r="BW38" s="135"/>
      <c r="BX38" s="135"/>
      <c r="BY38" s="47"/>
      <c r="BZ38" s="47"/>
      <c r="CA38" s="47"/>
      <c r="CB38" s="76"/>
      <c r="CC38" s="77"/>
      <c r="CD38" s="46"/>
      <c r="CE38" s="47"/>
      <c r="CF38" s="137"/>
      <c r="CG38" s="135"/>
      <c r="CH38" s="135"/>
      <c r="CI38" s="47"/>
      <c r="CJ38" s="47"/>
      <c r="CK38" s="47"/>
      <c r="CL38" s="76"/>
      <c r="CM38" s="77"/>
      <c r="CN38" s="46"/>
      <c r="CO38" s="47"/>
      <c r="CP38" s="137"/>
      <c r="CQ38" s="135"/>
      <c r="CR38" s="135"/>
      <c r="CS38" s="47"/>
      <c r="CT38" s="47"/>
      <c r="CU38" s="47"/>
      <c r="CV38" s="76"/>
      <c r="CW38" s="77"/>
      <c r="CX38" s="46"/>
      <c r="CY38" s="47"/>
      <c r="CZ38" s="137"/>
      <c r="DA38" s="178"/>
      <c r="DB38" s="178"/>
      <c r="DC38" s="47"/>
      <c r="DD38" s="47"/>
      <c r="DE38" s="47"/>
      <c r="DF38" s="76"/>
      <c r="DG38" s="77"/>
      <c r="DH38" s="46"/>
      <c r="DI38" s="47"/>
      <c r="DJ38" s="137"/>
      <c r="DK38" s="178"/>
      <c r="DL38" s="178"/>
      <c r="DM38" s="47"/>
      <c r="DN38" s="47"/>
      <c r="DO38" s="47"/>
      <c r="DP38" s="76"/>
      <c r="DQ38" s="77"/>
      <c r="DR38" s="46" t="s">
        <v>118</v>
      </c>
      <c r="DS38" s="47" t="s">
        <v>118</v>
      </c>
      <c r="DT38" s="137">
        <v>4946671</v>
      </c>
      <c r="DU38" s="178"/>
      <c r="DV38" s="178"/>
      <c r="DW38" s="47" t="s">
        <v>118</v>
      </c>
      <c r="DX38" s="47" t="s">
        <v>118</v>
      </c>
      <c r="DY38" s="47"/>
      <c r="DZ38" s="76" t="s">
        <v>227</v>
      </c>
      <c r="EA38" s="77"/>
      <c r="EB38" s="186">
        <f t="shared" si="18"/>
        <v>4946671</v>
      </c>
      <c r="EC38" s="182">
        <f aca="true" t="shared" si="19" ref="EC38:EC45">O38+Y38+AI38+AS38+BC38+BM38+BW38+CG38+CQ38+DA38+DK38+DU38</f>
        <v>0</v>
      </c>
      <c r="ED38" s="183">
        <f aca="true" t="shared" si="20" ref="ED38:ED45">EB38-EC38</f>
        <v>4946671</v>
      </c>
      <c r="EE38" s="188">
        <v>1328</v>
      </c>
      <c r="EF38" s="97" t="s">
        <v>178</v>
      </c>
      <c r="EG38" s="117"/>
      <c r="EH38" s="118"/>
      <c r="EI38" s="77"/>
      <c r="EJ38" s="110" t="str">
        <f t="shared" si="0"/>
        <v>Gratificacion de fin de año</v>
      </c>
      <c r="EK38" s="110">
        <f t="shared" si="1"/>
        <v>1328</v>
      </c>
      <c r="EL38" s="110">
        <f t="shared" si="2"/>
        <v>0</v>
      </c>
      <c r="EM38" s="110">
        <f t="shared" si="3"/>
        <v>0</v>
      </c>
      <c r="EN38" s="110">
        <f t="shared" si="4"/>
        <v>0</v>
      </c>
      <c r="EO38" s="110">
        <f t="shared" si="5"/>
        <v>0</v>
      </c>
      <c r="EP38" s="110">
        <f t="shared" si="6"/>
        <v>0</v>
      </c>
      <c r="EQ38" s="110">
        <f t="shared" si="7"/>
        <v>0</v>
      </c>
      <c r="ER38" s="110">
        <f t="shared" si="8"/>
        <v>0</v>
      </c>
      <c r="ES38" s="110">
        <f t="shared" si="9"/>
        <v>0</v>
      </c>
      <c r="ET38" s="110">
        <f t="shared" si="10"/>
        <v>0</v>
      </c>
      <c r="EU38" s="110">
        <f t="shared" si="11"/>
        <v>0</v>
      </c>
      <c r="EV38" s="110">
        <f t="shared" si="12"/>
        <v>0</v>
      </c>
      <c r="EW38" s="110">
        <f t="shared" si="13"/>
        <v>4946671</v>
      </c>
      <c r="EX38" s="110">
        <f t="shared" si="14"/>
        <v>4946671</v>
      </c>
    </row>
    <row r="39" spans="2:154" ht="30" customHeight="1" thickBot="1" thickTop="1">
      <c r="B39" s="452"/>
      <c r="C39" s="453"/>
      <c r="D39" s="434">
        <v>4</v>
      </c>
      <c r="E39" s="443" t="s">
        <v>179</v>
      </c>
      <c r="F39" s="444"/>
      <c r="G39" s="445"/>
      <c r="H39" s="7" t="s">
        <v>163</v>
      </c>
      <c r="I39" s="32" t="s">
        <v>157</v>
      </c>
      <c r="J39" s="33" t="s">
        <v>101</v>
      </c>
      <c r="K39" s="34" t="s">
        <v>112</v>
      </c>
      <c r="L39" s="35" t="s">
        <v>118</v>
      </c>
      <c r="M39" s="134"/>
      <c r="N39" s="148">
        <v>0</v>
      </c>
      <c r="O39" s="147"/>
      <c r="P39" s="147"/>
      <c r="Q39" s="134"/>
      <c r="R39" s="134" t="s">
        <v>118</v>
      </c>
      <c r="S39" s="134"/>
      <c r="T39" s="158"/>
      <c r="U39" s="430" t="s">
        <v>241</v>
      </c>
      <c r="V39" s="160" t="s">
        <v>118</v>
      </c>
      <c r="W39" s="134" t="s">
        <v>118</v>
      </c>
      <c r="X39" s="148">
        <v>0</v>
      </c>
      <c r="Y39" s="135"/>
      <c r="Z39" s="135"/>
      <c r="AA39" s="134" t="s">
        <v>118</v>
      </c>
      <c r="AB39" s="134" t="s">
        <v>118</v>
      </c>
      <c r="AC39" s="134"/>
      <c r="AD39" s="158"/>
      <c r="AE39" s="430" t="s">
        <v>241</v>
      </c>
      <c r="AF39" s="160" t="s">
        <v>118</v>
      </c>
      <c r="AG39" s="134"/>
      <c r="AH39" s="148">
        <v>0</v>
      </c>
      <c r="AI39" s="135"/>
      <c r="AJ39" s="135"/>
      <c r="AK39" s="134" t="s">
        <v>118</v>
      </c>
      <c r="AL39" s="134" t="s">
        <v>118</v>
      </c>
      <c r="AM39" s="134"/>
      <c r="AN39" s="158"/>
      <c r="AO39" s="430" t="s">
        <v>241</v>
      </c>
      <c r="AP39" s="160" t="s">
        <v>118</v>
      </c>
      <c r="AQ39" s="134"/>
      <c r="AR39" s="148">
        <v>0</v>
      </c>
      <c r="AS39" s="135"/>
      <c r="AT39" s="135"/>
      <c r="AU39" s="134" t="s">
        <v>118</v>
      </c>
      <c r="AV39" s="134" t="s">
        <v>118</v>
      </c>
      <c r="AW39" s="134"/>
      <c r="AX39" s="158"/>
      <c r="AY39" s="430" t="s">
        <v>241</v>
      </c>
      <c r="AZ39" s="160" t="s">
        <v>118</v>
      </c>
      <c r="BA39" s="134"/>
      <c r="BB39" s="148">
        <v>0</v>
      </c>
      <c r="BC39" s="135"/>
      <c r="BD39" s="135"/>
      <c r="BE39" s="134" t="s">
        <v>118</v>
      </c>
      <c r="BF39" s="134" t="s">
        <v>118</v>
      </c>
      <c r="BG39" s="134"/>
      <c r="BH39" s="158"/>
      <c r="BI39" s="430" t="s">
        <v>241</v>
      </c>
      <c r="BJ39" s="160" t="s">
        <v>118</v>
      </c>
      <c r="BK39" s="134"/>
      <c r="BL39" s="148">
        <v>0</v>
      </c>
      <c r="BM39" s="135"/>
      <c r="BN39" s="135"/>
      <c r="BO39" s="36" t="s">
        <v>118</v>
      </c>
      <c r="BP39" s="36" t="s">
        <v>118</v>
      </c>
      <c r="BQ39" s="36"/>
      <c r="BR39" s="72"/>
      <c r="BS39" s="430" t="s">
        <v>241</v>
      </c>
      <c r="BT39" s="35" t="s">
        <v>118</v>
      </c>
      <c r="BU39" s="36"/>
      <c r="BV39" s="148">
        <v>0</v>
      </c>
      <c r="BW39" s="135"/>
      <c r="BX39" s="135"/>
      <c r="BY39" s="36" t="s">
        <v>118</v>
      </c>
      <c r="BZ39" s="36" t="s">
        <v>118</v>
      </c>
      <c r="CA39" s="36"/>
      <c r="CB39" s="72"/>
      <c r="CC39" s="430" t="s">
        <v>241</v>
      </c>
      <c r="CD39" s="35" t="s">
        <v>118</v>
      </c>
      <c r="CE39" s="36"/>
      <c r="CF39" s="148">
        <v>0</v>
      </c>
      <c r="CG39" s="135"/>
      <c r="CH39" s="135"/>
      <c r="CI39" s="36" t="s">
        <v>118</v>
      </c>
      <c r="CJ39" s="36" t="s">
        <v>118</v>
      </c>
      <c r="CK39" s="36"/>
      <c r="CL39" s="72"/>
      <c r="CM39" s="430" t="s">
        <v>241</v>
      </c>
      <c r="CN39" s="35" t="s">
        <v>118</v>
      </c>
      <c r="CO39" s="36"/>
      <c r="CP39" s="148">
        <v>0</v>
      </c>
      <c r="CQ39" s="135"/>
      <c r="CR39" s="135"/>
      <c r="CS39" s="36" t="s">
        <v>122</v>
      </c>
      <c r="CT39" s="36" t="s">
        <v>122</v>
      </c>
      <c r="CU39" s="36"/>
      <c r="CV39" s="72"/>
      <c r="CW39" s="430" t="s">
        <v>241</v>
      </c>
      <c r="CX39" s="35" t="s">
        <v>118</v>
      </c>
      <c r="CY39" s="36"/>
      <c r="CZ39" s="148">
        <v>0</v>
      </c>
      <c r="DA39" s="178"/>
      <c r="DB39" s="178"/>
      <c r="DC39" s="36" t="s">
        <v>118</v>
      </c>
      <c r="DD39" s="36" t="s">
        <v>118</v>
      </c>
      <c r="DE39" s="36"/>
      <c r="DF39" s="72"/>
      <c r="DG39" s="430" t="s">
        <v>241</v>
      </c>
      <c r="DH39" s="35" t="s">
        <v>118</v>
      </c>
      <c r="DI39" s="36"/>
      <c r="DJ39" s="148">
        <v>0</v>
      </c>
      <c r="DK39" s="178"/>
      <c r="DL39" s="178"/>
      <c r="DM39" s="36" t="s">
        <v>118</v>
      </c>
      <c r="DN39" s="36" t="s">
        <v>118</v>
      </c>
      <c r="DO39" s="36"/>
      <c r="DP39" s="72"/>
      <c r="DQ39" s="430" t="s">
        <v>241</v>
      </c>
      <c r="DR39" s="35" t="s">
        <v>118</v>
      </c>
      <c r="DS39" s="36"/>
      <c r="DT39" s="148">
        <v>3710003</v>
      </c>
      <c r="DU39" s="178"/>
      <c r="DV39" s="178"/>
      <c r="DW39" s="36" t="s">
        <v>118</v>
      </c>
      <c r="DX39" s="36" t="s">
        <v>118</v>
      </c>
      <c r="DY39" s="36"/>
      <c r="DZ39" s="72"/>
      <c r="EA39" s="430" t="s">
        <v>241</v>
      </c>
      <c r="EB39" s="186">
        <f t="shared" si="18"/>
        <v>3710003</v>
      </c>
      <c r="EC39" s="182">
        <f t="shared" si="19"/>
        <v>0</v>
      </c>
      <c r="ED39" s="183">
        <f t="shared" si="20"/>
        <v>3710003</v>
      </c>
      <c r="EE39" s="185">
        <v>1342</v>
      </c>
      <c r="EF39" s="93" t="s">
        <v>180</v>
      </c>
      <c r="EG39" s="113"/>
      <c r="EH39" s="114"/>
      <c r="EI39" s="73"/>
      <c r="EJ39" s="110" t="str">
        <f t="shared" si="0"/>
        <v>Compensaciones y otras prestaciones</v>
      </c>
      <c r="EK39" s="110">
        <f t="shared" si="1"/>
        <v>1342</v>
      </c>
      <c r="EL39" s="110">
        <f t="shared" si="2"/>
        <v>0</v>
      </c>
      <c r="EM39" s="110">
        <f t="shared" si="3"/>
        <v>0</v>
      </c>
      <c r="EN39" s="110">
        <f t="shared" si="4"/>
        <v>0</v>
      </c>
      <c r="EO39" s="110">
        <f t="shared" si="5"/>
        <v>0</v>
      </c>
      <c r="EP39" s="110">
        <f t="shared" si="6"/>
        <v>0</v>
      </c>
      <c r="EQ39" s="110">
        <f t="shared" si="7"/>
        <v>0</v>
      </c>
      <c r="ER39" s="110">
        <f t="shared" si="8"/>
        <v>0</v>
      </c>
      <c r="ES39" s="110">
        <f t="shared" si="9"/>
        <v>0</v>
      </c>
      <c r="ET39" s="110">
        <f t="shared" si="10"/>
        <v>0</v>
      </c>
      <c r="EU39" s="110">
        <f t="shared" si="11"/>
        <v>0</v>
      </c>
      <c r="EV39" s="110">
        <f t="shared" si="12"/>
        <v>0</v>
      </c>
      <c r="EW39" s="110">
        <f t="shared" si="13"/>
        <v>3710003</v>
      </c>
      <c r="EX39" s="110">
        <f t="shared" si="14"/>
        <v>3710003</v>
      </c>
    </row>
    <row r="40" spans="2:154" ht="30" customHeight="1" thickBot="1" thickTop="1">
      <c r="B40" s="452"/>
      <c r="C40" s="453"/>
      <c r="D40" s="442"/>
      <c r="E40" s="446"/>
      <c r="F40" s="447"/>
      <c r="G40" s="448"/>
      <c r="H40" s="7" t="s">
        <v>163</v>
      </c>
      <c r="I40" s="32" t="s">
        <v>157</v>
      </c>
      <c r="J40" s="33" t="s">
        <v>101</v>
      </c>
      <c r="K40" s="34" t="s">
        <v>112</v>
      </c>
      <c r="L40" s="35" t="s">
        <v>118</v>
      </c>
      <c r="M40" s="134"/>
      <c r="N40" s="148">
        <v>595289</v>
      </c>
      <c r="O40" s="147"/>
      <c r="P40" s="147"/>
      <c r="Q40" s="134"/>
      <c r="R40" s="134"/>
      <c r="S40" s="134"/>
      <c r="T40" s="158"/>
      <c r="U40" s="431"/>
      <c r="V40" s="160"/>
      <c r="W40" s="134"/>
      <c r="X40" s="148">
        <v>595289</v>
      </c>
      <c r="Y40" s="135"/>
      <c r="Z40" s="135"/>
      <c r="AA40" s="134"/>
      <c r="AB40" s="134"/>
      <c r="AC40" s="134"/>
      <c r="AD40" s="158"/>
      <c r="AE40" s="431"/>
      <c r="AF40" s="160"/>
      <c r="AG40" s="134"/>
      <c r="AH40" s="148">
        <v>595289</v>
      </c>
      <c r="AI40" s="135"/>
      <c r="AJ40" s="135"/>
      <c r="AK40" s="134"/>
      <c r="AL40" s="134"/>
      <c r="AM40" s="134"/>
      <c r="AN40" s="158"/>
      <c r="AO40" s="431"/>
      <c r="AP40" s="160"/>
      <c r="AQ40" s="134"/>
      <c r="AR40" s="148">
        <v>595289</v>
      </c>
      <c r="AS40" s="135"/>
      <c r="AT40" s="135"/>
      <c r="AU40" s="134"/>
      <c r="AV40" s="134"/>
      <c r="AW40" s="134"/>
      <c r="AX40" s="158"/>
      <c r="AY40" s="431"/>
      <c r="AZ40" s="160"/>
      <c r="BA40" s="134"/>
      <c r="BB40" s="148">
        <v>595289</v>
      </c>
      <c r="BC40" s="135"/>
      <c r="BD40" s="135"/>
      <c r="BE40" s="134"/>
      <c r="BF40" s="134"/>
      <c r="BG40" s="134"/>
      <c r="BH40" s="158"/>
      <c r="BI40" s="431"/>
      <c r="BJ40" s="160"/>
      <c r="BK40" s="134"/>
      <c r="BL40" s="148">
        <v>595289</v>
      </c>
      <c r="BM40" s="135"/>
      <c r="BN40" s="135"/>
      <c r="BO40" s="36"/>
      <c r="BP40" s="36"/>
      <c r="BQ40" s="36"/>
      <c r="BR40" s="72"/>
      <c r="BS40" s="431"/>
      <c r="BT40" s="35"/>
      <c r="BU40" s="36"/>
      <c r="BV40" s="148">
        <v>595289</v>
      </c>
      <c r="BW40" s="135"/>
      <c r="BX40" s="135"/>
      <c r="BY40" s="36"/>
      <c r="BZ40" s="36"/>
      <c r="CA40" s="36"/>
      <c r="CB40" s="72"/>
      <c r="CC40" s="431"/>
      <c r="CD40" s="35"/>
      <c r="CE40" s="36"/>
      <c r="CF40" s="148">
        <v>595289</v>
      </c>
      <c r="CG40" s="135"/>
      <c r="CH40" s="135"/>
      <c r="CI40" s="36"/>
      <c r="CJ40" s="36"/>
      <c r="CK40" s="36"/>
      <c r="CL40" s="72"/>
      <c r="CM40" s="431"/>
      <c r="CN40" s="35"/>
      <c r="CO40" s="36"/>
      <c r="CP40" s="148">
        <v>595289</v>
      </c>
      <c r="CQ40" s="135"/>
      <c r="CR40" s="135"/>
      <c r="CS40" s="36"/>
      <c r="CT40" s="36"/>
      <c r="CU40" s="36"/>
      <c r="CV40" s="72"/>
      <c r="CW40" s="431"/>
      <c r="CX40" s="35"/>
      <c r="CY40" s="36"/>
      <c r="CZ40" s="148">
        <v>595289</v>
      </c>
      <c r="DA40" s="178"/>
      <c r="DB40" s="178"/>
      <c r="DC40" s="36"/>
      <c r="DD40" s="36"/>
      <c r="DE40" s="36"/>
      <c r="DF40" s="72"/>
      <c r="DG40" s="431"/>
      <c r="DH40" s="35"/>
      <c r="DI40" s="36"/>
      <c r="DJ40" s="148">
        <v>595289</v>
      </c>
      <c r="DK40" s="178"/>
      <c r="DL40" s="178"/>
      <c r="DM40" s="36"/>
      <c r="DN40" s="36"/>
      <c r="DO40" s="36"/>
      <c r="DP40" s="72"/>
      <c r="DQ40" s="431"/>
      <c r="DR40" s="35"/>
      <c r="DS40" s="36"/>
      <c r="DT40" s="148">
        <v>595289</v>
      </c>
      <c r="DU40" s="178"/>
      <c r="DV40" s="178"/>
      <c r="DW40" s="36"/>
      <c r="DX40" s="36"/>
      <c r="DY40" s="36"/>
      <c r="DZ40" s="72"/>
      <c r="EA40" s="431"/>
      <c r="EB40" s="186">
        <f t="shared" si="18"/>
        <v>7143468</v>
      </c>
      <c r="EC40" s="182">
        <f t="shared" si="19"/>
        <v>0</v>
      </c>
      <c r="ED40" s="183">
        <f t="shared" si="20"/>
        <v>7143468</v>
      </c>
      <c r="EE40" s="185">
        <v>1411</v>
      </c>
      <c r="EF40" s="93" t="s">
        <v>181</v>
      </c>
      <c r="EG40" s="113"/>
      <c r="EH40" s="114"/>
      <c r="EI40" s="73"/>
      <c r="EJ40" s="110" t="str">
        <f t="shared" si="0"/>
        <v>APORTACIONES DE SEGURIDAD SOCIAL</v>
      </c>
      <c r="EK40" s="110">
        <f t="shared" si="1"/>
        <v>1411</v>
      </c>
      <c r="EL40" s="110">
        <f t="shared" si="2"/>
        <v>595289</v>
      </c>
      <c r="EM40" s="110">
        <f t="shared" si="3"/>
        <v>595289</v>
      </c>
      <c r="EN40" s="110">
        <f t="shared" si="4"/>
        <v>595289</v>
      </c>
      <c r="EO40" s="110">
        <f t="shared" si="5"/>
        <v>595289</v>
      </c>
      <c r="EP40" s="110">
        <f t="shared" si="6"/>
        <v>595289</v>
      </c>
      <c r="EQ40" s="110">
        <f t="shared" si="7"/>
        <v>595289</v>
      </c>
      <c r="ER40" s="110">
        <f t="shared" si="8"/>
        <v>595289</v>
      </c>
      <c r="ES40" s="110">
        <f t="shared" si="9"/>
        <v>595289</v>
      </c>
      <c r="ET40" s="110">
        <f t="shared" si="10"/>
        <v>595289</v>
      </c>
      <c r="EU40" s="110">
        <f t="shared" si="11"/>
        <v>595289</v>
      </c>
      <c r="EV40" s="110">
        <f t="shared" si="12"/>
        <v>595289</v>
      </c>
      <c r="EW40" s="110">
        <f t="shared" si="13"/>
        <v>595289</v>
      </c>
      <c r="EX40" s="110">
        <f t="shared" si="14"/>
        <v>7143468</v>
      </c>
    </row>
    <row r="41" spans="2:154" ht="30" customHeight="1" thickBot="1" thickTop="1">
      <c r="B41" s="452"/>
      <c r="C41" s="453"/>
      <c r="D41" s="442"/>
      <c r="E41" s="446"/>
      <c r="F41" s="447"/>
      <c r="G41" s="448"/>
      <c r="H41" s="7" t="s">
        <v>163</v>
      </c>
      <c r="I41" s="32" t="s">
        <v>157</v>
      </c>
      <c r="J41" s="33" t="s">
        <v>101</v>
      </c>
      <c r="K41" s="34" t="s">
        <v>112</v>
      </c>
      <c r="L41" s="35" t="s">
        <v>118</v>
      </c>
      <c r="M41" s="134"/>
      <c r="N41" s="148">
        <v>466894</v>
      </c>
      <c r="O41" s="147"/>
      <c r="P41" s="147"/>
      <c r="Q41" s="134"/>
      <c r="R41" s="134"/>
      <c r="S41" s="134"/>
      <c r="T41" s="158"/>
      <c r="U41" s="431"/>
      <c r="V41" s="160"/>
      <c r="W41" s="134"/>
      <c r="X41" s="148">
        <v>0</v>
      </c>
      <c r="Y41" s="135"/>
      <c r="Z41" s="135"/>
      <c r="AA41" s="134"/>
      <c r="AB41" s="134"/>
      <c r="AC41" s="134"/>
      <c r="AD41" s="158"/>
      <c r="AE41" s="431"/>
      <c r="AF41" s="160"/>
      <c r="AG41" s="134"/>
      <c r="AH41" s="148">
        <v>466894</v>
      </c>
      <c r="AI41" s="135"/>
      <c r="AJ41" s="135"/>
      <c r="AK41" s="134"/>
      <c r="AL41" s="134"/>
      <c r="AM41" s="134"/>
      <c r="AN41" s="158"/>
      <c r="AO41" s="431"/>
      <c r="AP41" s="160"/>
      <c r="AQ41" s="134"/>
      <c r="AR41" s="148">
        <v>0</v>
      </c>
      <c r="AS41" s="135"/>
      <c r="AT41" s="135"/>
      <c r="AU41" s="134"/>
      <c r="AV41" s="134"/>
      <c r="AW41" s="134"/>
      <c r="AX41" s="158"/>
      <c r="AY41" s="431"/>
      <c r="AZ41" s="160"/>
      <c r="BA41" s="134"/>
      <c r="BB41" s="148">
        <v>466894</v>
      </c>
      <c r="BC41" s="135"/>
      <c r="BD41" s="135"/>
      <c r="BE41" s="134"/>
      <c r="BF41" s="134"/>
      <c r="BG41" s="134"/>
      <c r="BH41" s="158"/>
      <c r="BI41" s="431"/>
      <c r="BJ41" s="160"/>
      <c r="BK41" s="134"/>
      <c r="BL41" s="148">
        <v>0</v>
      </c>
      <c r="BM41" s="135"/>
      <c r="BN41" s="135"/>
      <c r="BO41" s="36"/>
      <c r="BP41" s="36"/>
      <c r="BQ41" s="36"/>
      <c r="BR41" s="72"/>
      <c r="BS41" s="431"/>
      <c r="BT41" s="35"/>
      <c r="BU41" s="36"/>
      <c r="BV41" s="148">
        <v>466894</v>
      </c>
      <c r="BW41" s="135"/>
      <c r="BX41" s="135"/>
      <c r="BY41" s="36"/>
      <c r="BZ41" s="36"/>
      <c r="CA41" s="36"/>
      <c r="CB41" s="72"/>
      <c r="CC41" s="431"/>
      <c r="CD41" s="35"/>
      <c r="CE41" s="36"/>
      <c r="CF41" s="148">
        <v>0</v>
      </c>
      <c r="CG41" s="135"/>
      <c r="CH41" s="135"/>
      <c r="CI41" s="36"/>
      <c r="CJ41" s="36"/>
      <c r="CK41" s="36"/>
      <c r="CL41" s="72"/>
      <c r="CM41" s="431"/>
      <c r="CN41" s="35"/>
      <c r="CO41" s="36"/>
      <c r="CP41" s="148">
        <v>466894</v>
      </c>
      <c r="CQ41" s="135"/>
      <c r="CR41" s="135"/>
      <c r="CS41" s="36"/>
      <c r="CT41" s="36"/>
      <c r="CU41" s="36"/>
      <c r="CV41" s="72"/>
      <c r="CW41" s="431"/>
      <c r="CX41" s="35"/>
      <c r="CY41" s="36"/>
      <c r="CZ41" s="148">
        <v>0</v>
      </c>
      <c r="DA41" s="178"/>
      <c r="DB41" s="178"/>
      <c r="DC41" s="36"/>
      <c r="DD41" s="36"/>
      <c r="DE41" s="36"/>
      <c r="DF41" s="72"/>
      <c r="DG41" s="431"/>
      <c r="DH41" s="35"/>
      <c r="DI41" s="36"/>
      <c r="DJ41" s="148">
        <v>466894</v>
      </c>
      <c r="DK41" s="178"/>
      <c r="DL41" s="178"/>
      <c r="DM41" s="36"/>
      <c r="DN41" s="36"/>
      <c r="DO41" s="36"/>
      <c r="DP41" s="72"/>
      <c r="DQ41" s="431"/>
      <c r="DR41" s="35"/>
      <c r="DS41" s="36"/>
      <c r="DT41" s="148">
        <v>0</v>
      </c>
      <c r="DU41" s="178"/>
      <c r="DV41" s="178"/>
      <c r="DW41" s="36"/>
      <c r="DX41" s="36"/>
      <c r="DY41" s="36"/>
      <c r="DZ41" s="72"/>
      <c r="EA41" s="431"/>
      <c r="EB41" s="186">
        <f t="shared" si="18"/>
        <v>2801364</v>
      </c>
      <c r="EC41" s="182">
        <f t="shared" si="19"/>
        <v>0</v>
      </c>
      <c r="ED41" s="183">
        <f t="shared" si="20"/>
        <v>2801364</v>
      </c>
      <c r="EE41" s="185">
        <v>1421</v>
      </c>
      <c r="EF41" s="93" t="s">
        <v>182</v>
      </c>
      <c r="EG41" s="113"/>
      <c r="EH41" s="114"/>
      <c r="EI41" s="73"/>
      <c r="EJ41" s="110" t="str">
        <f t="shared" si="0"/>
        <v>APORTACIONES A FONDOS DE VIVIENDA</v>
      </c>
      <c r="EK41" s="110">
        <f t="shared" si="1"/>
        <v>1421</v>
      </c>
      <c r="EL41" s="110">
        <f t="shared" si="2"/>
        <v>466894</v>
      </c>
      <c r="EM41" s="110">
        <f t="shared" si="3"/>
        <v>0</v>
      </c>
      <c r="EN41" s="110">
        <f t="shared" si="4"/>
        <v>466894</v>
      </c>
      <c r="EO41" s="110">
        <f t="shared" si="5"/>
        <v>0</v>
      </c>
      <c r="EP41" s="110">
        <f t="shared" si="6"/>
        <v>466894</v>
      </c>
      <c r="EQ41" s="110">
        <f t="shared" si="7"/>
        <v>0</v>
      </c>
      <c r="ER41" s="110">
        <f t="shared" si="8"/>
        <v>466894</v>
      </c>
      <c r="ES41" s="110">
        <f t="shared" si="9"/>
        <v>0</v>
      </c>
      <c r="ET41" s="110">
        <f t="shared" si="10"/>
        <v>466894</v>
      </c>
      <c r="EU41" s="110">
        <f t="shared" si="11"/>
        <v>0</v>
      </c>
      <c r="EV41" s="110">
        <f t="shared" si="12"/>
        <v>466894</v>
      </c>
      <c r="EW41" s="110">
        <f t="shared" si="13"/>
        <v>0</v>
      </c>
      <c r="EX41" s="110">
        <f t="shared" si="14"/>
        <v>2801364</v>
      </c>
    </row>
    <row r="42" spans="2:154" ht="30" customHeight="1" thickBot="1" thickTop="1">
      <c r="B42" s="452"/>
      <c r="C42" s="453"/>
      <c r="D42" s="435"/>
      <c r="E42" s="449"/>
      <c r="F42" s="450"/>
      <c r="G42" s="451"/>
      <c r="H42" s="7" t="s">
        <v>163</v>
      </c>
      <c r="I42" s="32" t="s">
        <v>157</v>
      </c>
      <c r="J42" s="33" t="s">
        <v>101</v>
      </c>
      <c r="K42" s="34" t="s">
        <v>112</v>
      </c>
      <c r="L42" s="35" t="s">
        <v>118</v>
      </c>
      <c r="M42" s="134"/>
      <c r="N42" s="148">
        <v>186757</v>
      </c>
      <c r="O42" s="147"/>
      <c r="P42" s="147"/>
      <c r="Q42" s="134"/>
      <c r="R42" s="134"/>
      <c r="S42" s="134"/>
      <c r="T42" s="158"/>
      <c r="U42" s="432"/>
      <c r="V42" s="160"/>
      <c r="W42" s="134"/>
      <c r="X42" s="148">
        <v>0</v>
      </c>
      <c r="Y42" s="135"/>
      <c r="Z42" s="135"/>
      <c r="AA42" s="134"/>
      <c r="AB42" s="134"/>
      <c r="AC42" s="134"/>
      <c r="AD42" s="158"/>
      <c r="AE42" s="432"/>
      <c r="AF42" s="160"/>
      <c r="AG42" s="134"/>
      <c r="AH42" s="148">
        <v>186757</v>
      </c>
      <c r="AI42" s="135"/>
      <c r="AJ42" s="135"/>
      <c r="AK42" s="134"/>
      <c r="AL42" s="134"/>
      <c r="AM42" s="134"/>
      <c r="AN42" s="158"/>
      <c r="AO42" s="432"/>
      <c r="AP42" s="160"/>
      <c r="AQ42" s="134"/>
      <c r="AR42" s="148">
        <v>0</v>
      </c>
      <c r="AS42" s="135"/>
      <c r="AT42" s="135"/>
      <c r="AU42" s="134"/>
      <c r="AV42" s="134"/>
      <c r="AW42" s="134"/>
      <c r="AX42" s="158"/>
      <c r="AY42" s="432"/>
      <c r="AZ42" s="160"/>
      <c r="BA42" s="134"/>
      <c r="BB42" s="148">
        <v>186757</v>
      </c>
      <c r="BC42" s="135"/>
      <c r="BD42" s="135"/>
      <c r="BE42" s="134"/>
      <c r="BF42" s="134"/>
      <c r="BG42" s="134"/>
      <c r="BH42" s="158"/>
      <c r="BI42" s="432"/>
      <c r="BJ42" s="160"/>
      <c r="BK42" s="134"/>
      <c r="BL42" s="148">
        <v>0</v>
      </c>
      <c r="BM42" s="135"/>
      <c r="BN42" s="135"/>
      <c r="BO42" s="36"/>
      <c r="BP42" s="36"/>
      <c r="BQ42" s="36"/>
      <c r="BR42" s="72"/>
      <c r="BS42" s="432"/>
      <c r="BT42" s="35"/>
      <c r="BU42" s="36"/>
      <c r="BV42" s="148">
        <v>186757</v>
      </c>
      <c r="BW42" s="135"/>
      <c r="BX42" s="135"/>
      <c r="BY42" s="36"/>
      <c r="BZ42" s="36"/>
      <c r="CA42" s="36"/>
      <c r="CB42" s="72"/>
      <c r="CC42" s="432"/>
      <c r="CD42" s="35"/>
      <c r="CE42" s="36"/>
      <c r="CF42" s="148">
        <v>0</v>
      </c>
      <c r="CG42" s="135"/>
      <c r="CH42" s="135"/>
      <c r="CI42" s="36"/>
      <c r="CJ42" s="36"/>
      <c r="CK42" s="36"/>
      <c r="CL42" s="72"/>
      <c r="CM42" s="432"/>
      <c r="CN42" s="35"/>
      <c r="CO42" s="36"/>
      <c r="CP42" s="148">
        <v>186757</v>
      </c>
      <c r="CQ42" s="135"/>
      <c r="CR42" s="135"/>
      <c r="CS42" s="36"/>
      <c r="CT42" s="36"/>
      <c r="CU42" s="36"/>
      <c r="CV42" s="72"/>
      <c r="CW42" s="432"/>
      <c r="CX42" s="35"/>
      <c r="CY42" s="36"/>
      <c r="CZ42" s="148">
        <v>0</v>
      </c>
      <c r="DA42" s="178"/>
      <c r="DB42" s="178"/>
      <c r="DC42" s="36"/>
      <c r="DD42" s="36"/>
      <c r="DE42" s="36"/>
      <c r="DF42" s="72"/>
      <c r="DG42" s="432"/>
      <c r="DH42" s="35"/>
      <c r="DI42" s="36"/>
      <c r="DJ42" s="148">
        <v>186757</v>
      </c>
      <c r="DK42" s="178"/>
      <c r="DL42" s="178"/>
      <c r="DM42" s="36"/>
      <c r="DN42" s="36"/>
      <c r="DO42" s="36"/>
      <c r="DP42" s="72"/>
      <c r="DQ42" s="432"/>
      <c r="DR42" s="35"/>
      <c r="DS42" s="36"/>
      <c r="DT42" s="148">
        <v>0</v>
      </c>
      <c r="DU42" s="178"/>
      <c r="DV42" s="178"/>
      <c r="DW42" s="36"/>
      <c r="DX42" s="36"/>
      <c r="DY42" s="36"/>
      <c r="DZ42" s="72"/>
      <c r="EA42" s="432"/>
      <c r="EB42" s="186">
        <f t="shared" si="18"/>
        <v>1120542</v>
      </c>
      <c r="EC42" s="182">
        <f t="shared" si="19"/>
        <v>0</v>
      </c>
      <c r="ED42" s="183">
        <f t="shared" si="20"/>
        <v>1120542</v>
      </c>
      <c r="EE42" s="185">
        <v>1431</v>
      </c>
      <c r="EF42" s="93" t="s">
        <v>183</v>
      </c>
      <c r="EG42" s="113"/>
      <c r="EH42" s="114"/>
      <c r="EI42" s="73"/>
      <c r="EJ42" s="110" t="str">
        <f t="shared" si="0"/>
        <v>CUOTAS SEGURO DE RETIRO TRABAJADORES</v>
      </c>
      <c r="EK42" s="110">
        <f t="shared" si="1"/>
        <v>1431</v>
      </c>
      <c r="EL42" s="110">
        <f t="shared" si="2"/>
        <v>186757</v>
      </c>
      <c r="EM42" s="110">
        <f t="shared" si="3"/>
        <v>0</v>
      </c>
      <c r="EN42" s="110">
        <f t="shared" si="4"/>
        <v>186757</v>
      </c>
      <c r="EO42" s="110">
        <f t="shared" si="5"/>
        <v>0</v>
      </c>
      <c r="EP42" s="110">
        <f t="shared" si="6"/>
        <v>186757</v>
      </c>
      <c r="EQ42" s="110">
        <f t="shared" si="7"/>
        <v>0</v>
      </c>
      <c r="ER42" s="110">
        <f t="shared" si="8"/>
        <v>186757</v>
      </c>
      <c r="ES42" s="110">
        <f t="shared" si="9"/>
        <v>0</v>
      </c>
      <c r="ET42" s="110">
        <f t="shared" si="10"/>
        <v>186757</v>
      </c>
      <c r="EU42" s="110">
        <f t="shared" si="11"/>
        <v>0</v>
      </c>
      <c r="EV42" s="110">
        <f t="shared" si="12"/>
        <v>186757</v>
      </c>
      <c r="EW42" s="110">
        <f t="shared" si="13"/>
        <v>0</v>
      </c>
      <c r="EX42" s="110">
        <f t="shared" si="14"/>
        <v>1120542</v>
      </c>
    </row>
    <row r="43" spans="2:154" ht="46.5" customHeight="1" thickBot="1" thickTop="1">
      <c r="B43" s="452"/>
      <c r="C43" s="453"/>
      <c r="D43" s="6">
        <v>5</v>
      </c>
      <c r="E43" s="361" t="s">
        <v>184</v>
      </c>
      <c r="F43" s="361"/>
      <c r="G43" s="361"/>
      <c r="H43" s="7" t="s">
        <v>163</v>
      </c>
      <c r="I43" s="32" t="s">
        <v>157</v>
      </c>
      <c r="J43" s="33" t="s">
        <v>101</v>
      </c>
      <c r="K43" s="34" t="s">
        <v>112</v>
      </c>
      <c r="L43" s="141" t="s">
        <v>118</v>
      </c>
      <c r="M43" s="142" t="s">
        <v>118</v>
      </c>
      <c r="N43" s="148">
        <v>65000</v>
      </c>
      <c r="O43" s="147"/>
      <c r="P43" s="147"/>
      <c r="Q43" s="142" t="s">
        <v>118</v>
      </c>
      <c r="R43" s="142" t="s">
        <v>118</v>
      </c>
      <c r="S43" s="142"/>
      <c r="T43" s="164" t="s">
        <v>251</v>
      </c>
      <c r="U43" s="165"/>
      <c r="V43" s="166" t="s">
        <v>118</v>
      </c>
      <c r="W43" s="142" t="s">
        <v>118</v>
      </c>
      <c r="X43" s="148">
        <v>65000</v>
      </c>
      <c r="Y43" s="135"/>
      <c r="Z43" s="135"/>
      <c r="AA43" s="142" t="s">
        <v>118</v>
      </c>
      <c r="AB43" s="142" t="s">
        <v>118</v>
      </c>
      <c r="AC43" s="142"/>
      <c r="AD43" s="164" t="s">
        <v>251</v>
      </c>
      <c r="AE43" s="165"/>
      <c r="AF43" s="166" t="s">
        <v>118</v>
      </c>
      <c r="AG43" s="142" t="s">
        <v>118</v>
      </c>
      <c r="AH43" s="148">
        <v>65000</v>
      </c>
      <c r="AI43" s="135"/>
      <c r="AJ43" s="135"/>
      <c r="AK43" s="142" t="s">
        <v>118</v>
      </c>
      <c r="AL43" s="142" t="s">
        <v>118</v>
      </c>
      <c r="AM43" s="142"/>
      <c r="AN43" s="164" t="s">
        <v>251</v>
      </c>
      <c r="AO43" s="165"/>
      <c r="AP43" s="166" t="s">
        <v>118</v>
      </c>
      <c r="AQ43" s="142" t="s">
        <v>118</v>
      </c>
      <c r="AR43" s="148">
        <v>65000</v>
      </c>
      <c r="AS43" s="135"/>
      <c r="AT43" s="135"/>
      <c r="AU43" s="142" t="s">
        <v>118</v>
      </c>
      <c r="AV43" s="142" t="s">
        <v>118</v>
      </c>
      <c r="AW43" s="142"/>
      <c r="AX43" s="164" t="s">
        <v>251</v>
      </c>
      <c r="AY43" s="165"/>
      <c r="AZ43" s="166" t="s">
        <v>118</v>
      </c>
      <c r="BA43" s="142" t="s">
        <v>118</v>
      </c>
      <c r="BB43" s="148">
        <v>65000</v>
      </c>
      <c r="BC43" s="135"/>
      <c r="BD43" s="135"/>
      <c r="BE43" s="142" t="s">
        <v>118</v>
      </c>
      <c r="BF43" s="142" t="s">
        <v>118</v>
      </c>
      <c r="BG43" s="142"/>
      <c r="BH43" s="164" t="s">
        <v>251</v>
      </c>
      <c r="BI43" s="165"/>
      <c r="BJ43" s="166" t="s">
        <v>118</v>
      </c>
      <c r="BK43" s="142" t="s">
        <v>118</v>
      </c>
      <c r="BL43" s="148">
        <v>65000</v>
      </c>
      <c r="BM43" s="135"/>
      <c r="BN43" s="135"/>
      <c r="BO43" s="175" t="s">
        <v>118</v>
      </c>
      <c r="BP43" s="175" t="s">
        <v>118</v>
      </c>
      <c r="BQ43" s="175"/>
      <c r="BR43" s="164" t="s">
        <v>251</v>
      </c>
      <c r="BS43" s="177"/>
      <c r="BT43" s="141" t="s">
        <v>118</v>
      </c>
      <c r="BU43" s="175" t="s">
        <v>118</v>
      </c>
      <c r="BV43" s="148">
        <v>65000</v>
      </c>
      <c r="BW43" s="135"/>
      <c r="BX43" s="135"/>
      <c r="BY43" s="175" t="s">
        <v>118</v>
      </c>
      <c r="BZ43" s="175" t="s">
        <v>118</v>
      </c>
      <c r="CA43" s="175"/>
      <c r="CB43" s="164" t="s">
        <v>251</v>
      </c>
      <c r="CC43" s="177"/>
      <c r="CD43" s="141" t="s">
        <v>118</v>
      </c>
      <c r="CE43" s="175" t="s">
        <v>118</v>
      </c>
      <c r="CF43" s="148">
        <v>65000</v>
      </c>
      <c r="CG43" s="135"/>
      <c r="CH43" s="135"/>
      <c r="CI43" s="175" t="s">
        <v>118</v>
      </c>
      <c r="CJ43" s="175" t="s">
        <v>118</v>
      </c>
      <c r="CK43" s="175"/>
      <c r="CL43" s="164" t="s">
        <v>251</v>
      </c>
      <c r="CM43" s="177"/>
      <c r="CN43" s="141" t="s">
        <v>118</v>
      </c>
      <c r="CO43" s="175" t="s">
        <v>118</v>
      </c>
      <c r="CP43" s="148">
        <v>65000</v>
      </c>
      <c r="CQ43" s="135"/>
      <c r="CR43" s="135"/>
      <c r="CS43" s="175" t="s">
        <v>122</v>
      </c>
      <c r="CT43" s="175" t="s">
        <v>122</v>
      </c>
      <c r="CU43" s="175"/>
      <c r="CV43" s="164" t="s">
        <v>251</v>
      </c>
      <c r="CW43" s="177"/>
      <c r="CX43" s="141" t="s">
        <v>118</v>
      </c>
      <c r="CY43" s="175" t="s">
        <v>118</v>
      </c>
      <c r="CZ43" s="148">
        <v>65000</v>
      </c>
      <c r="DA43" s="178"/>
      <c r="DB43" s="178"/>
      <c r="DC43" s="175" t="s">
        <v>118</v>
      </c>
      <c r="DD43" s="175" t="s">
        <v>118</v>
      </c>
      <c r="DE43" s="175"/>
      <c r="DF43" s="164" t="s">
        <v>251</v>
      </c>
      <c r="DG43" s="177"/>
      <c r="DH43" s="141" t="s">
        <v>118</v>
      </c>
      <c r="DI43" s="175" t="s">
        <v>118</v>
      </c>
      <c r="DJ43" s="148">
        <v>65000</v>
      </c>
      <c r="DK43" s="178"/>
      <c r="DL43" s="178"/>
      <c r="DM43" s="175" t="s">
        <v>118</v>
      </c>
      <c r="DN43" s="175" t="s">
        <v>118</v>
      </c>
      <c r="DO43" s="175"/>
      <c r="DP43" s="164" t="s">
        <v>251</v>
      </c>
      <c r="DQ43" s="177"/>
      <c r="DR43" s="141" t="s">
        <v>118</v>
      </c>
      <c r="DS43" s="175" t="s">
        <v>118</v>
      </c>
      <c r="DT43" s="148">
        <v>65000</v>
      </c>
      <c r="DU43" s="178"/>
      <c r="DV43" s="178"/>
      <c r="DW43" s="175" t="s">
        <v>118</v>
      </c>
      <c r="DX43" s="175" t="s">
        <v>118</v>
      </c>
      <c r="DY43" s="175"/>
      <c r="DZ43" s="164" t="s">
        <v>251</v>
      </c>
      <c r="EA43" s="177"/>
      <c r="EB43" s="186">
        <f t="shared" si="18"/>
        <v>780000</v>
      </c>
      <c r="EC43" s="182">
        <f t="shared" si="19"/>
        <v>0</v>
      </c>
      <c r="ED43" s="183">
        <f t="shared" si="20"/>
        <v>780000</v>
      </c>
      <c r="EE43" s="196">
        <v>1545</v>
      </c>
      <c r="EF43" s="197" t="s">
        <v>185</v>
      </c>
      <c r="EG43" s="203"/>
      <c r="EH43" s="204"/>
      <c r="EI43" s="177"/>
      <c r="EJ43" s="110" t="str">
        <f t="shared" si="0"/>
        <v>Servicio medico</v>
      </c>
      <c r="EK43" s="110">
        <f t="shared" si="1"/>
        <v>1545</v>
      </c>
      <c r="EL43" s="110">
        <f t="shared" si="2"/>
        <v>65000</v>
      </c>
      <c r="EM43" s="110">
        <f t="shared" si="3"/>
        <v>65000</v>
      </c>
      <c r="EN43" s="110">
        <f t="shared" si="4"/>
        <v>65000</v>
      </c>
      <c r="EO43" s="110">
        <f t="shared" si="5"/>
        <v>65000</v>
      </c>
      <c r="EP43" s="110">
        <f t="shared" si="6"/>
        <v>65000</v>
      </c>
      <c r="EQ43" s="110">
        <f t="shared" si="7"/>
        <v>65000</v>
      </c>
      <c r="ER43" s="110">
        <f t="shared" si="8"/>
        <v>65000</v>
      </c>
      <c r="ES43" s="110">
        <f t="shared" si="9"/>
        <v>65000</v>
      </c>
      <c r="ET43" s="110">
        <f t="shared" si="10"/>
        <v>65000</v>
      </c>
      <c r="EU43" s="110">
        <f t="shared" si="11"/>
        <v>65000</v>
      </c>
      <c r="EV43" s="110">
        <f t="shared" si="12"/>
        <v>65000</v>
      </c>
      <c r="EW43" s="110">
        <f t="shared" si="13"/>
        <v>65000</v>
      </c>
      <c r="EX43" s="110">
        <f t="shared" si="14"/>
        <v>780000</v>
      </c>
    </row>
    <row r="44" spans="2:154" ht="30" customHeight="1" thickBot="1" thickTop="1">
      <c r="B44" s="452"/>
      <c r="C44" s="453"/>
      <c r="D44" s="127">
        <v>6</v>
      </c>
      <c r="E44" s="361" t="s">
        <v>210</v>
      </c>
      <c r="F44" s="361"/>
      <c r="G44" s="361"/>
      <c r="H44" s="7" t="s">
        <v>163</v>
      </c>
      <c r="I44" s="32" t="s">
        <v>157</v>
      </c>
      <c r="J44" s="33" t="s">
        <v>101</v>
      </c>
      <c r="K44" s="34" t="s">
        <v>112</v>
      </c>
      <c r="L44" s="141" t="s">
        <v>118</v>
      </c>
      <c r="M44" s="142" t="s">
        <v>118</v>
      </c>
      <c r="N44" s="149"/>
      <c r="O44" s="147"/>
      <c r="P44" s="147"/>
      <c r="Q44" s="142" t="s">
        <v>118</v>
      </c>
      <c r="R44" s="142" t="s">
        <v>118</v>
      </c>
      <c r="S44" s="142"/>
      <c r="T44" s="164"/>
      <c r="U44" s="164" t="s">
        <v>228</v>
      </c>
      <c r="V44" s="166"/>
      <c r="W44" s="142"/>
      <c r="X44" s="149">
        <v>6000</v>
      </c>
      <c r="Y44" s="135"/>
      <c r="Z44" s="135"/>
      <c r="AA44" s="142"/>
      <c r="AB44" s="142"/>
      <c r="AC44" s="142"/>
      <c r="AE44" s="165"/>
      <c r="AF44" s="166"/>
      <c r="AG44" s="142"/>
      <c r="AH44" s="149"/>
      <c r="AI44" s="135"/>
      <c r="AJ44" s="135"/>
      <c r="AK44" s="142"/>
      <c r="AL44" s="142"/>
      <c r="AM44" s="142"/>
      <c r="AN44" s="164"/>
      <c r="AO44" s="165"/>
      <c r="AP44" s="166"/>
      <c r="AQ44" s="142"/>
      <c r="AR44" s="149"/>
      <c r="AS44" s="135"/>
      <c r="AT44" s="135"/>
      <c r="AU44" s="142"/>
      <c r="AV44" s="142"/>
      <c r="AW44" s="142"/>
      <c r="AX44" s="164"/>
      <c r="AY44" s="165"/>
      <c r="AZ44" s="166"/>
      <c r="BA44" s="142"/>
      <c r="BB44" s="149"/>
      <c r="BC44" s="135"/>
      <c r="BD44" s="135"/>
      <c r="BE44" s="142"/>
      <c r="BF44" s="142"/>
      <c r="BG44" s="142"/>
      <c r="BH44" s="164"/>
      <c r="BI44" s="165"/>
      <c r="BJ44" s="166"/>
      <c r="BK44" s="142"/>
      <c r="BL44" s="149"/>
      <c r="BM44" s="135"/>
      <c r="BN44" s="135"/>
      <c r="BO44" s="175"/>
      <c r="BP44" s="175"/>
      <c r="BQ44" s="175"/>
      <c r="BR44" s="176"/>
      <c r="BS44" s="177"/>
      <c r="BT44" s="141"/>
      <c r="BU44" s="175"/>
      <c r="BV44" s="149"/>
      <c r="BW44" s="135"/>
      <c r="BX44" s="135"/>
      <c r="BY44" s="175"/>
      <c r="BZ44" s="175"/>
      <c r="CA44" s="175"/>
      <c r="CB44" s="176"/>
      <c r="CC44" s="177"/>
      <c r="CD44" s="141"/>
      <c r="CE44" s="175"/>
      <c r="CF44" s="149"/>
      <c r="CG44" s="135"/>
      <c r="CH44" s="135"/>
      <c r="CI44" s="175"/>
      <c r="CJ44" s="175"/>
      <c r="CK44" s="175"/>
      <c r="CL44" s="176"/>
      <c r="CM44" s="177"/>
      <c r="CN44" s="141"/>
      <c r="CO44" s="175"/>
      <c r="CP44" s="149"/>
      <c r="CQ44" s="135"/>
      <c r="CR44" s="135"/>
      <c r="CS44" s="175"/>
      <c r="CT44" s="175"/>
      <c r="CU44" s="175"/>
      <c r="CV44" s="176"/>
      <c r="CW44" s="177"/>
      <c r="CX44" s="141"/>
      <c r="CY44" s="175"/>
      <c r="CZ44" s="149"/>
      <c r="DA44" s="178"/>
      <c r="DB44" s="178"/>
      <c r="DC44" s="175"/>
      <c r="DD44" s="175"/>
      <c r="DE44" s="175"/>
      <c r="DF44" s="176"/>
      <c r="DG44" s="177"/>
      <c r="DH44" s="141"/>
      <c r="DI44" s="175"/>
      <c r="DJ44" s="149"/>
      <c r="DK44" s="147"/>
      <c r="DL44" s="147"/>
      <c r="DM44" s="175"/>
      <c r="DN44" s="175"/>
      <c r="DO44" s="175"/>
      <c r="DP44" s="176"/>
      <c r="DQ44" s="177"/>
      <c r="DR44" s="141"/>
      <c r="DS44" s="175"/>
      <c r="DT44" s="149"/>
      <c r="DU44" s="178"/>
      <c r="DV44" s="178"/>
      <c r="DW44" s="175"/>
      <c r="DX44" s="175"/>
      <c r="DY44" s="175"/>
      <c r="DZ44" s="176"/>
      <c r="EA44" s="177"/>
      <c r="EB44" s="186">
        <f t="shared" si="18"/>
        <v>6000</v>
      </c>
      <c r="EC44" s="182">
        <f>O44+Y44+AI44+AS44+BC44+BM44+BW44+CG44+CQ44+DA44+DK44+DU44</f>
        <v>0</v>
      </c>
      <c r="ED44" s="183">
        <f>EB44-EC44</f>
        <v>6000</v>
      </c>
      <c r="EE44" s="196">
        <v>3311</v>
      </c>
      <c r="EF44" s="197" t="s">
        <v>211</v>
      </c>
      <c r="EG44" s="203"/>
      <c r="EH44" s="204"/>
      <c r="EI44" s="177"/>
      <c r="EJ44" s="110" t="str">
        <f>EF44</f>
        <v>Servicios de timbrado</v>
      </c>
      <c r="EK44" s="110">
        <f>EE44</f>
        <v>3311</v>
      </c>
      <c r="EL44" s="110">
        <f>N44</f>
        <v>0</v>
      </c>
      <c r="EM44" s="110">
        <f>X44</f>
        <v>6000</v>
      </c>
      <c r="EN44" s="110">
        <f>AH44</f>
        <v>0</v>
      </c>
      <c r="EO44" s="110">
        <f>AR44</f>
        <v>0</v>
      </c>
      <c r="EP44" s="110">
        <f>BB44</f>
        <v>0</v>
      </c>
      <c r="EQ44" s="110">
        <f>BL44</f>
        <v>0</v>
      </c>
      <c r="ER44" s="110">
        <f>BV44</f>
        <v>0</v>
      </c>
      <c r="ES44" s="110">
        <f>CF44</f>
        <v>0</v>
      </c>
      <c r="ET44" s="110">
        <f>CP44</f>
        <v>0</v>
      </c>
      <c r="EU44" s="110">
        <f>CZ44</f>
        <v>0</v>
      </c>
      <c r="EV44" s="110">
        <f>DJ44</f>
        <v>0</v>
      </c>
      <c r="EW44" s="110">
        <f>DT44</f>
        <v>0</v>
      </c>
      <c r="EX44" s="110">
        <f>SUM(EL44:EW44)</f>
        <v>6000</v>
      </c>
    </row>
    <row r="45" spans="2:154" ht="30" customHeight="1" thickBot="1" thickTop="1">
      <c r="B45" s="452"/>
      <c r="C45" s="453"/>
      <c r="D45" s="127">
        <v>7</v>
      </c>
      <c r="E45" s="440" t="s">
        <v>186</v>
      </c>
      <c r="F45" s="440"/>
      <c r="G45" s="131"/>
      <c r="H45" s="7" t="s">
        <v>163</v>
      </c>
      <c r="I45" s="32" t="s">
        <v>157</v>
      </c>
      <c r="J45" s="33" t="s">
        <v>101</v>
      </c>
      <c r="K45" s="34" t="s">
        <v>112</v>
      </c>
      <c r="L45" s="141" t="s">
        <v>118</v>
      </c>
      <c r="M45" s="142" t="s">
        <v>118</v>
      </c>
      <c r="N45" s="149">
        <v>90000</v>
      </c>
      <c r="O45" s="147"/>
      <c r="P45" s="147"/>
      <c r="Q45" s="142" t="s">
        <v>118</v>
      </c>
      <c r="R45" s="142" t="s">
        <v>118</v>
      </c>
      <c r="S45" s="142"/>
      <c r="T45" s="164" t="s">
        <v>187</v>
      </c>
      <c r="U45" s="165"/>
      <c r="V45" s="166" t="s">
        <v>118</v>
      </c>
      <c r="W45" s="142" t="s">
        <v>118</v>
      </c>
      <c r="X45" s="149">
        <v>90000</v>
      </c>
      <c r="Y45" s="135"/>
      <c r="Z45" s="135"/>
      <c r="AA45" s="142" t="s">
        <v>118</v>
      </c>
      <c r="AB45" s="142" t="s">
        <v>118</v>
      </c>
      <c r="AC45" s="142"/>
      <c r="AD45" s="164" t="s">
        <v>187</v>
      </c>
      <c r="AE45" s="165"/>
      <c r="AF45" s="166" t="s">
        <v>118</v>
      </c>
      <c r="AG45" s="142" t="s">
        <v>118</v>
      </c>
      <c r="AH45" s="149">
        <v>90000</v>
      </c>
      <c r="AI45" s="135"/>
      <c r="AJ45" s="135"/>
      <c r="AK45" s="142" t="s">
        <v>118</v>
      </c>
      <c r="AL45" s="142" t="s">
        <v>118</v>
      </c>
      <c r="AM45" s="142"/>
      <c r="AN45" s="164" t="s">
        <v>187</v>
      </c>
      <c r="AO45" s="165"/>
      <c r="AP45" s="166" t="s">
        <v>118</v>
      </c>
      <c r="AQ45" s="142" t="s">
        <v>118</v>
      </c>
      <c r="AR45" s="149">
        <v>90000</v>
      </c>
      <c r="AS45" s="135"/>
      <c r="AT45" s="135"/>
      <c r="AU45" s="142" t="s">
        <v>118</v>
      </c>
      <c r="AV45" s="142" t="s">
        <v>118</v>
      </c>
      <c r="AW45" s="142"/>
      <c r="AX45" s="164" t="s">
        <v>187</v>
      </c>
      <c r="AY45" s="165"/>
      <c r="AZ45" s="166" t="s">
        <v>118</v>
      </c>
      <c r="BA45" s="142" t="s">
        <v>118</v>
      </c>
      <c r="BB45" s="149">
        <v>90000</v>
      </c>
      <c r="BC45" s="135"/>
      <c r="BD45" s="135"/>
      <c r="BE45" s="142" t="s">
        <v>118</v>
      </c>
      <c r="BF45" s="142" t="s">
        <v>118</v>
      </c>
      <c r="BG45" s="142"/>
      <c r="BH45" s="164" t="s">
        <v>187</v>
      </c>
      <c r="BI45" s="165"/>
      <c r="BJ45" s="166" t="s">
        <v>118</v>
      </c>
      <c r="BK45" s="142" t="s">
        <v>118</v>
      </c>
      <c r="BL45" s="149">
        <v>90000</v>
      </c>
      <c r="BM45" s="135"/>
      <c r="BN45" s="135"/>
      <c r="BO45" s="175" t="s">
        <v>118</v>
      </c>
      <c r="BP45" s="175" t="s">
        <v>118</v>
      </c>
      <c r="BQ45" s="175"/>
      <c r="BR45" s="176" t="s">
        <v>187</v>
      </c>
      <c r="BS45" s="177"/>
      <c r="BT45" s="141" t="s">
        <v>118</v>
      </c>
      <c r="BU45" s="175" t="s">
        <v>118</v>
      </c>
      <c r="BV45" s="149">
        <v>90000</v>
      </c>
      <c r="BW45" s="135"/>
      <c r="BX45" s="135"/>
      <c r="BY45" s="175" t="s">
        <v>118</v>
      </c>
      <c r="BZ45" s="175" t="s">
        <v>118</v>
      </c>
      <c r="CA45" s="175"/>
      <c r="CB45" s="176" t="s">
        <v>187</v>
      </c>
      <c r="CC45" s="177"/>
      <c r="CD45" s="141" t="s">
        <v>118</v>
      </c>
      <c r="CE45" s="175" t="s">
        <v>118</v>
      </c>
      <c r="CF45" s="149">
        <v>90000</v>
      </c>
      <c r="CG45" s="135"/>
      <c r="CH45" s="135"/>
      <c r="CI45" s="175" t="s">
        <v>118</v>
      </c>
      <c r="CJ45" s="175" t="s">
        <v>118</v>
      </c>
      <c r="CK45" s="175"/>
      <c r="CL45" s="176" t="s">
        <v>187</v>
      </c>
      <c r="CM45" s="177"/>
      <c r="CN45" s="141" t="s">
        <v>118</v>
      </c>
      <c r="CO45" s="175" t="s">
        <v>118</v>
      </c>
      <c r="CP45" s="149">
        <v>90000</v>
      </c>
      <c r="CQ45" s="135"/>
      <c r="CR45" s="135"/>
      <c r="CS45" s="175" t="s">
        <v>122</v>
      </c>
      <c r="CT45" s="175" t="s">
        <v>122</v>
      </c>
      <c r="CU45" s="175"/>
      <c r="CV45" s="176" t="s">
        <v>187</v>
      </c>
      <c r="CW45" s="177"/>
      <c r="CX45" s="141" t="s">
        <v>118</v>
      </c>
      <c r="CY45" s="175" t="s">
        <v>118</v>
      </c>
      <c r="CZ45" s="149">
        <v>90000</v>
      </c>
      <c r="DA45" s="178"/>
      <c r="DB45" s="178"/>
      <c r="DC45" s="175" t="s">
        <v>118</v>
      </c>
      <c r="DD45" s="175" t="s">
        <v>118</v>
      </c>
      <c r="DE45" s="175"/>
      <c r="DF45" s="176" t="s">
        <v>187</v>
      </c>
      <c r="DG45" s="177"/>
      <c r="DH45" s="141" t="s">
        <v>118</v>
      </c>
      <c r="DI45" s="175" t="s">
        <v>118</v>
      </c>
      <c r="DJ45" s="149">
        <v>90000</v>
      </c>
      <c r="DK45" s="147"/>
      <c r="DL45" s="147"/>
      <c r="DM45" s="175" t="s">
        <v>118</v>
      </c>
      <c r="DN45" s="175" t="s">
        <v>118</v>
      </c>
      <c r="DO45" s="175"/>
      <c r="DP45" s="176" t="s">
        <v>187</v>
      </c>
      <c r="DQ45" s="177"/>
      <c r="DR45" s="141" t="s">
        <v>118</v>
      </c>
      <c r="DS45" s="175" t="s">
        <v>118</v>
      </c>
      <c r="DT45" s="149">
        <v>90000</v>
      </c>
      <c r="DU45" s="178"/>
      <c r="DV45" s="178"/>
      <c r="DW45" s="175" t="s">
        <v>118</v>
      </c>
      <c r="DX45" s="175" t="s">
        <v>118</v>
      </c>
      <c r="DY45" s="175"/>
      <c r="DZ45" s="176" t="s">
        <v>187</v>
      </c>
      <c r="EA45" s="177"/>
      <c r="EB45" s="186">
        <f t="shared" si="18"/>
        <v>1080000</v>
      </c>
      <c r="EC45" s="182">
        <f t="shared" si="19"/>
        <v>0</v>
      </c>
      <c r="ED45" s="183">
        <f t="shared" si="20"/>
        <v>1080000</v>
      </c>
      <c r="EE45" s="175">
        <v>3981</v>
      </c>
      <c r="EF45" s="197" t="s">
        <v>188</v>
      </c>
      <c r="EG45" s="203"/>
      <c r="EH45" s="204"/>
      <c r="EI45" s="177"/>
      <c r="EJ45" s="110" t="str">
        <f t="shared" si="0"/>
        <v>Impuestos dobre nomina</v>
      </c>
      <c r="EK45" s="110">
        <f t="shared" si="1"/>
        <v>3981</v>
      </c>
      <c r="EL45" s="110">
        <f t="shared" si="2"/>
        <v>90000</v>
      </c>
      <c r="EM45" s="110">
        <f t="shared" si="3"/>
        <v>90000</v>
      </c>
      <c r="EN45" s="110">
        <f t="shared" si="4"/>
        <v>90000</v>
      </c>
      <c r="EO45" s="110">
        <f t="shared" si="5"/>
        <v>90000</v>
      </c>
      <c r="EP45" s="110">
        <f t="shared" si="6"/>
        <v>90000</v>
      </c>
      <c r="EQ45" s="110">
        <f t="shared" si="7"/>
        <v>90000</v>
      </c>
      <c r="ER45" s="110">
        <f t="shared" si="8"/>
        <v>90000</v>
      </c>
      <c r="ES45" s="110">
        <f t="shared" si="9"/>
        <v>90000</v>
      </c>
      <c r="ET45" s="110">
        <f t="shared" si="10"/>
        <v>90000</v>
      </c>
      <c r="EU45" s="110">
        <f t="shared" si="11"/>
        <v>90000</v>
      </c>
      <c r="EV45" s="110">
        <f t="shared" si="12"/>
        <v>90000</v>
      </c>
      <c r="EW45" s="110">
        <f t="shared" si="13"/>
        <v>90000</v>
      </c>
      <c r="EX45" s="110">
        <f t="shared" si="14"/>
        <v>1080000</v>
      </c>
    </row>
    <row r="46" spans="2:154" ht="16.5">
      <c r="B46" s="452"/>
      <c r="C46" s="453"/>
      <c r="D46" s="441"/>
      <c r="E46" s="441"/>
      <c r="F46" s="441"/>
      <c r="G46" s="441"/>
      <c r="H46" s="10"/>
      <c r="I46" s="10"/>
      <c r="J46" s="49"/>
      <c r="K46" s="50"/>
      <c r="L46" s="51"/>
      <c r="M46" s="150"/>
      <c r="N46" s="151"/>
      <c r="O46" s="151"/>
      <c r="P46" s="151"/>
      <c r="Q46" s="150"/>
      <c r="R46" s="150"/>
      <c r="S46" s="150"/>
      <c r="T46" s="170"/>
      <c r="U46" s="171"/>
      <c r="V46" s="172"/>
      <c r="W46" s="150"/>
      <c r="X46" s="151"/>
      <c r="Y46" s="151"/>
      <c r="Z46" s="151"/>
      <c r="AA46" s="150"/>
      <c r="AB46" s="150"/>
      <c r="AC46" s="150"/>
      <c r="AD46" s="170"/>
      <c r="AE46" s="171"/>
      <c r="AF46" s="172"/>
      <c r="AG46" s="150"/>
      <c r="AH46" s="151"/>
      <c r="AI46" s="151"/>
      <c r="AJ46" s="151"/>
      <c r="AK46" s="150"/>
      <c r="AL46" s="150"/>
      <c r="AM46" s="150"/>
      <c r="AN46" s="170"/>
      <c r="AO46" s="171"/>
      <c r="AP46" s="172"/>
      <c r="AQ46" s="150"/>
      <c r="AR46" s="151"/>
      <c r="AS46" s="151"/>
      <c r="AT46" s="151"/>
      <c r="AU46" s="150"/>
      <c r="AV46" s="150"/>
      <c r="AW46" s="150"/>
      <c r="AX46" s="170"/>
      <c r="AY46" s="171"/>
      <c r="AZ46" s="172"/>
      <c r="BA46" s="150"/>
      <c r="BB46" s="151"/>
      <c r="BC46" s="151"/>
      <c r="BD46" s="151"/>
      <c r="BE46" s="150"/>
      <c r="BF46" s="150"/>
      <c r="BG46" s="150"/>
      <c r="BH46" s="170"/>
      <c r="BI46" s="171"/>
      <c r="BJ46" s="172"/>
      <c r="BK46" s="150"/>
      <c r="BL46" s="151"/>
      <c r="BM46" s="151"/>
      <c r="BN46" s="151"/>
      <c r="BO46" s="52"/>
      <c r="BP46" s="52"/>
      <c r="BQ46" s="52"/>
      <c r="BR46" s="78"/>
      <c r="BS46" s="79"/>
      <c r="BT46" s="51"/>
      <c r="BU46" s="52"/>
      <c r="BV46" s="151"/>
      <c r="BW46" s="151"/>
      <c r="BX46" s="151"/>
      <c r="BY46" s="52"/>
      <c r="BZ46" s="52"/>
      <c r="CA46" s="52"/>
      <c r="CB46" s="78"/>
      <c r="CC46" s="79"/>
      <c r="CD46" s="51"/>
      <c r="CE46" s="52"/>
      <c r="CF46" s="151"/>
      <c r="CG46" s="151"/>
      <c r="CH46" s="151"/>
      <c r="CI46" s="52"/>
      <c r="CJ46" s="52"/>
      <c r="CK46" s="52"/>
      <c r="CL46" s="78"/>
      <c r="CM46" s="79"/>
      <c r="CN46" s="51"/>
      <c r="CO46" s="52"/>
      <c r="CP46" s="151"/>
      <c r="CQ46" s="151"/>
      <c r="CR46" s="151"/>
      <c r="CS46" s="52"/>
      <c r="CT46" s="52"/>
      <c r="CU46" s="52"/>
      <c r="CV46" s="78"/>
      <c r="CW46" s="79"/>
      <c r="CX46" s="51"/>
      <c r="CY46" s="52"/>
      <c r="CZ46" s="151"/>
      <c r="DA46" s="151"/>
      <c r="DB46" s="151"/>
      <c r="DC46" s="52"/>
      <c r="DD46" s="52"/>
      <c r="DE46" s="52"/>
      <c r="DF46" s="78"/>
      <c r="DG46" s="79"/>
      <c r="DH46" s="51"/>
      <c r="DI46" s="52"/>
      <c r="DJ46" s="151"/>
      <c r="DK46" s="151"/>
      <c r="DL46" s="151"/>
      <c r="DM46" s="52"/>
      <c r="DN46" s="52"/>
      <c r="DO46" s="52"/>
      <c r="DP46" s="78"/>
      <c r="DQ46" s="79"/>
      <c r="DR46" s="51"/>
      <c r="DS46" s="52"/>
      <c r="DT46" s="151"/>
      <c r="DU46" s="151"/>
      <c r="DV46" s="151"/>
      <c r="DW46" s="52"/>
      <c r="DX46" s="52"/>
      <c r="DY46" s="52"/>
      <c r="DZ46" s="78"/>
      <c r="EA46" s="79"/>
      <c r="EB46" s="172">
        <f t="shared" si="18"/>
        <v>0</v>
      </c>
      <c r="EC46" s="199"/>
      <c r="ED46" s="199"/>
      <c r="EE46" s="52"/>
      <c r="EF46" s="100"/>
      <c r="EG46" s="119"/>
      <c r="EH46" s="120"/>
      <c r="EI46" s="79"/>
      <c r="EJ46" s="110">
        <f t="shared" si="0"/>
        <v>0</v>
      </c>
      <c r="EK46" s="110">
        <f t="shared" si="1"/>
        <v>0</v>
      </c>
      <c r="EL46" s="110">
        <f t="shared" si="2"/>
        <v>0</v>
      </c>
      <c r="EM46" s="110">
        <f t="shared" si="3"/>
        <v>0</v>
      </c>
      <c r="EN46" s="110">
        <f t="shared" si="4"/>
        <v>0</v>
      </c>
      <c r="EO46" s="110">
        <f t="shared" si="5"/>
        <v>0</v>
      </c>
      <c r="EP46" s="110">
        <f t="shared" si="6"/>
        <v>0</v>
      </c>
      <c r="EQ46" s="110">
        <f t="shared" si="7"/>
        <v>0</v>
      </c>
      <c r="ER46" s="110">
        <f t="shared" si="8"/>
        <v>0</v>
      </c>
      <c r="ES46" s="110">
        <f t="shared" si="9"/>
        <v>0</v>
      </c>
      <c r="ET46" s="110">
        <f t="shared" si="10"/>
        <v>0</v>
      </c>
      <c r="EU46" s="110">
        <f t="shared" si="11"/>
        <v>0</v>
      </c>
      <c r="EV46" s="110">
        <f t="shared" si="12"/>
        <v>0</v>
      </c>
      <c r="EW46" s="110">
        <f t="shared" si="13"/>
        <v>0</v>
      </c>
      <c r="EX46" s="110">
        <f t="shared" si="14"/>
        <v>0</v>
      </c>
    </row>
    <row r="47" spans="13:139" ht="30.75" customHeight="1" thickBot="1" thickTop="1"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V47" s="152"/>
      <c r="BW47" s="152"/>
      <c r="BX47" s="152"/>
      <c r="CF47" s="152"/>
      <c r="CG47" s="152"/>
      <c r="CH47" s="152"/>
      <c r="CP47" s="152"/>
      <c r="CQ47" s="152"/>
      <c r="CR47" s="152"/>
      <c r="CZ47" s="152"/>
      <c r="DA47" s="152"/>
      <c r="DB47" s="152"/>
      <c r="DJ47" s="152"/>
      <c r="DK47" s="152"/>
      <c r="DL47" s="152"/>
      <c r="DT47" s="152"/>
      <c r="DU47" s="152"/>
      <c r="DV47" s="152"/>
      <c r="EB47" s="152"/>
      <c r="EC47" s="152"/>
      <c r="ED47" s="152"/>
      <c r="EE47" s="200"/>
      <c r="EF47" s="200"/>
      <c r="EG47" s="200"/>
      <c r="EH47" s="200"/>
      <c r="EI47" s="200"/>
    </row>
    <row r="48" spans="2:141" ht="30" customHeight="1" thickBot="1" thickTop="1">
      <c r="B48" s="11"/>
      <c r="C48" s="12"/>
      <c r="D48" s="377" t="s">
        <v>134</v>
      </c>
      <c r="E48" s="377"/>
      <c r="F48" s="377"/>
      <c r="G48" s="377"/>
      <c r="H48" s="13"/>
      <c r="I48" s="13"/>
      <c r="J48" s="12"/>
      <c r="K48" s="12"/>
      <c r="L48" s="12"/>
      <c r="M48" s="12"/>
      <c r="N48" s="153">
        <f>SUM(N18:N45)</f>
        <v>5065883</v>
      </c>
      <c r="O48" s="153">
        <f>SUM(O18:O45)</f>
        <v>0</v>
      </c>
      <c r="P48" s="154"/>
      <c r="Q48" s="12"/>
      <c r="R48" s="12"/>
      <c r="S48" s="12"/>
      <c r="T48" s="12"/>
      <c r="U48" s="12"/>
      <c r="V48" s="12"/>
      <c r="W48" s="12"/>
      <c r="X48" s="153">
        <f>SUM(X18:X45)</f>
        <v>4426888</v>
      </c>
      <c r="Y48" s="153">
        <f>SUM(Y18:Y45)</f>
        <v>0</v>
      </c>
      <c r="Z48" s="173"/>
      <c r="AA48" s="12"/>
      <c r="AB48" s="12"/>
      <c r="AC48" s="12"/>
      <c r="AD48" s="12"/>
      <c r="AE48" s="12"/>
      <c r="AF48" s="12"/>
      <c r="AG48" s="12"/>
      <c r="AH48" s="153">
        <f>SUM(AH18:AH45)</f>
        <v>6188940</v>
      </c>
      <c r="AI48" s="153">
        <f>SUM(AI18:AI45)</f>
        <v>0</v>
      </c>
      <c r="AJ48" s="173"/>
      <c r="AK48" s="12"/>
      <c r="AL48" s="12"/>
      <c r="AM48" s="12"/>
      <c r="AN48" s="12"/>
      <c r="AO48" s="12"/>
      <c r="AP48" s="12"/>
      <c r="AQ48" s="12"/>
      <c r="AR48" s="153">
        <f>SUM(AR18:AR45)</f>
        <v>4421888</v>
      </c>
      <c r="AS48" s="153">
        <f>SUM(AS18:AS45)</f>
        <v>0</v>
      </c>
      <c r="AT48" s="173"/>
      <c r="AU48" s="12"/>
      <c r="AV48" s="12"/>
      <c r="AW48" s="12"/>
      <c r="AX48" s="247">
        <f>15/15*100%</f>
        <v>1</v>
      </c>
      <c r="AY48" s="248"/>
      <c r="AZ48" s="248"/>
      <c r="BA48" s="12"/>
      <c r="BB48" s="153">
        <f>SUM(BB18:BB45)</f>
        <v>5071839</v>
      </c>
      <c r="BC48" s="153">
        <f>SUM(BC18:BC45)</f>
        <v>0</v>
      </c>
      <c r="BD48" s="173"/>
      <c r="BE48" s="12"/>
      <c r="BF48" s="12"/>
      <c r="BG48" s="12"/>
      <c r="BH48" s="12"/>
      <c r="BI48" s="12"/>
      <c r="BJ48" s="12"/>
      <c r="BK48" s="12"/>
      <c r="BL48" s="153">
        <f>SUM(BL18:BL45)</f>
        <v>4426988</v>
      </c>
      <c r="BM48" s="153">
        <f>SUM(BM18:BM45)</f>
        <v>0</v>
      </c>
      <c r="BN48" s="173"/>
      <c r="BO48" s="12"/>
      <c r="BP48" s="12"/>
      <c r="BQ48" s="12"/>
      <c r="BR48" s="12"/>
      <c r="BS48" s="12"/>
      <c r="BT48" s="12"/>
      <c r="BU48" s="12"/>
      <c r="BV48" s="153">
        <f>SUM(BV18:BV45)</f>
        <v>5074439</v>
      </c>
      <c r="BW48" s="153">
        <f>SUM(BW18:BW45)</f>
        <v>0</v>
      </c>
      <c r="BX48" s="173"/>
      <c r="BY48" s="12"/>
      <c r="BZ48" s="12"/>
      <c r="CA48" s="12"/>
      <c r="CB48" s="12"/>
      <c r="CC48" s="12"/>
      <c r="CD48" s="12"/>
      <c r="CE48" s="12"/>
      <c r="CF48" s="153">
        <f>SUM(CF18:CF45)</f>
        <v>4423388</v>
      </c>
      <c r="CG48" s="153">
        <f>SUM(CG18:CG45)</f>
        <v>0</v>
      </c>
      <c r="CH48" s="173"/>
      <c r="CI48" s="12"/>
      <c r="CJ48" s="12"/>
      <c r="CK48" s="12"/>
      <c r="CL48" s="247">
        <f>17/17*100%</f>
        <v>1</v>
      </c>
      <c r="CM48" s="248"/>
      <c r="CN48" s="248"/>
      <c r="CO48" s="12"/>
      <c r="CP48" s="153">
        <f>SUM(CP18:CP45)</f>
        <v>5068339</v>
      </c>
      <c r="CQ48" s="153">
        <f>SUM(CQ18:CQ45)</f>
        <v>0</v>
      </c>
      <c r="CR48" s="173"/>
      <c r="CS48" s="12"/>
      <c r="CT48" s="12"/>
      <c r="CU48" s="12"/>
      <c r="CV48" s="12"/>
      <c r="CW48" s="12"/>
      <c r="CX48" s="12"/>
      <c r="CY48" s="12"/>
      <c r="CZ48" s="153">
        <f>SUM(CZ18:CZ45)</f>
        <v>4420888</v>
      </c>
      <c r="DA48" s="153">
        <f>SUM(DA18:DA45)</f>
        <v>0</v>
      </c>
      <c r="DB48" s="173"/>
      <c r="DC48" s="12"/>
      <c r="DD48" s="12"/>
      <c r="DE48" s="12"/>
      <c r="DF48" s="12"/>
      <c r="DG48" s="12"/>
      <c r="DH48" s="12"/>
      <c r="DI48" s="12"/>
      <c r="DJ48" s="153">
        <f>SUM(DJ18:DJ45)</f>
        <v>6186940</v>
      </c>
      <c r="DK48" s="153">
        <f>SUM(DK18:DK45)</f>
        <v>0</v>
      </c>
      <c r="DL48" s="173"/>
      <c r="DM48" s="12"/>
      <c r="DN48" s="12"/>
      <c r="DO48" s="12"/>
      <c r="DP48" s="12"/>
      <c r="DQ48" s="12"/>
      <c r="DR48" s="12"/>
      <c r="DS48" s="12"/>
      <c r="DT48" s="153">
        <f>SUM(DT18:DT45)</f>
        <v>13070362</v>
      </c>
      <c r="DU48" s="153">
        <f>SUM(DU18:DU45)</f>
        <v>0</v>
      </c>
      <c r="DV48" s="173"/>
      <c r="DW48" s="12"/>
      <c r="DX48" s="12"/>
      <c r="DY48" s="12"/>
      <c r="DZ48" s="12"/>
      <c r="EA48" s="12"/>
      <c r="EB48" s="201">
        <f>SUM(EB18:EB45)</f>
        <v>67846782</v>
      </c>
      <c r="EC48" s="201">
        <f>SUM(EC18:EC45)</f>
        <v>0</v>
      </c>
      <c r="ED48" s="201">
        <f>SUM(ED18:ED45)</f>
        <v>67846782</v>
      </c>
      <c r="EE48" s="173"/>
      <c r="EF48" s="173"/>
      <c r="EG48" s="12"/>
      <c r="EH48" s="12"/>
      <c r="EI48" s="12"/>
      <c r="EJ48" s="12"/>
      <c r="EK48" s="121"/>
    </row>
    <row r="49" spans="50:92" ht="35.25" customHeight="1" thickBot="1">
      <c r="AX49" s="249" t="s">
        <v>249</v>
      </c>
      <c r="AY49" s="380" t="s">
        <v>250</v>
      </c>
      <c r="AZ49" s="380"/>
      <c r="CL49" s="249" t="s">
        <v>249</v>
      </c>
      <c r="CM49" s="380" t="s">
        <v>250</v>
      </c>
      <c r="CN49" s="380"/>
    </row>
    <row r="50" spans="2:132" ht="22.5" customHeight="1">
      <c r="B50" s="14" t="s">
        <v>135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55"/>
      <c r="O50" s="55"/>
      <c r="P50" s="55"/>
      <c r="Q50" s="80"/>
      <c r="R50" s="80"/>
      <c r="S50" s="80"/>
      <c r="T50" s="81"/>
      <c r="U50" s="81"/>
      <c r="V50" s="81"/>
      <c r="W50" s="82"/>
      <c r="X50" s="83"/>
      <c r="Y50" s="83"/>
      <c r="Z50" s="83"/>
      <c r="AA50" s="86"/>
      <c r="AB50" s="86"/>
      <c r="AC50" s="86"/>
      <c r="AD50" s="82"/>
      <c r="AE50" s="82"/>
      <c r="AF50" s="82"/>
      <c r="AG50" s="82"/>
      <c r="AH50" s="83"/>
      <c r="AI50" s="83"/>
      <c r="AJ50" s="83"/>
      <c r="AK50" s="82"/>
      <c r="AL50" s="82"/>
      <c r="AM50" s="82"/>
      <c r="AN50" s="82"/>
      <c r="AO50" s="82"/>
      <c r="AP50" s="82"/>
      <c r="AQ50" s="82"/>
      <c r="AR50" s="83"/>
      <c r="AS50" s="83"/>
      <c r="AT50" s="83"/>
      <c r="AU50" s="86"/>
      <c r="AV50" s="86"/>
      <c r="AW50" s="86"/>
      <c r="AX50" s="82"/>
      <c r="AY50" s="82"/>
      <c r="AZ50" s="82"/>
      <c r="BA50" s="82"/>
      <c r="BB50" s="83"/>
      <c r="BC50" s="83"/>
      <c r="BD50" s="83"/>
      <c r="BE50" s="86"/>
      <c r="BF50" s="86"/>
      <c r="BG50" s="86"/>
      <c r="BH50" s="82"/>
      <c r="BI50" s="82"/>
      <c r="BJ50" s="82"/>
      <c r="BK50" s="82"/>
      <c r="BL50" s="83"/>
      <c r="BM50" s="83"/>
      <c r="BN50" s="83"/>
      <c r="BO50" s="86"/>
      <c r="BP50" s="86"/>
      <c r="BQ50" s="86"/>
      <c r="BR50" s="82"/>
      <c r="BS50" s="82"/>
      <c r="BT50" s="86"/>
      <c r="BU50" s="86"/>
      <c r="BV50" s="82"/>
      <c r="BW50" s="82"/>
      <c r="BX50" s="82"/>
      <c r="BY50" s="82"/>
      <c r="BZ50" s="82"/>
      <c r="CA50" s="82"/>
      <c r="CB50" s="82"/>
      <c r="CC50" s="83"/>
      <c r="CD50" s="86"/>
      <c r="CE50" s="86"/>
      <c r="CF50" s="82"/>
      <c r="CG50" s="82"/>
      <c r="CH50" s="82"/>
      <c r="CI50" s="82"/>
      <c r="CJ50" s="82"/>
      <c r="CK50" s="82"/>
      <c r="CL50" s="82"/>
      <c r="CM50" s="83"/>
      <c r="CN50" s="86"/>
      <c r="CO50" s="86"/>
      <c r="CP50" s="82"/>
      <c r="CQ50" s="82"/>
      <c r="CR50" s="82"/>
      <c r="CS50" s="82"/>
      <c r="CT50" s="82"/>
      <c r="CU50" s="82"/>
      <c r="CV50" s="82"/>
      <c r="CW50" s="83"/>
      <c r="CX50" s="86"/>
      <c r="CY50" s="86"/>
      <c r="CZ50" s="82"/>
      <c r="DA50" s="82"/>
      <c r="DB50" s="82"/>
      <c r="DC50" s="82"/>
      <c r="DD50" s="82"/>
      <c r="DE50" s="82"/>
      <c r="DF50" s="82"/>
      <c r="DG50" s="83"/>
      <c r="DH50" s="86"/>
      <c r="DI50" s="86"/>
      <c r="DJ50" s="82"/>
      <c r="DK50" s="82"/>
      <c r="DL50" s="82"/>
      <c r="DM50" s="82"/>
      <c r="DN50" s="82"/>
      <c r="DO50" s="82"/>
      <c r="DP50" s="82"/>
      <c r="DQ50" s="83"/>
      <c r="DR50" s="86"/>
      <c r="DS50" s="86"/>
      <c r="DT50" s="82"/>
      <c r="DU50" s="82"/>
      <c r="DV50" s="82"/>
      <c r="DW50" s="82"/>
      <c r="DX50" s="82"/>
      <c r="DY50" s="82"/>
      <c r="DZ50" s="245">
        <f>N48+X48+AH48+AR48+BB48+BL48+BV48+CF48+CP48+CZ48+DJ48+DT48</f>
        <v>67846782</v>
      </c>
      <c r="EB50" s="202"/>
    </row>
    <row r="52" spans="2:139" ht="15">
      <c r="B52" s="16"/>
      <c r="C52" s="17"/>
      <c r="D52" s="17"/>
      <c r="E52" s="17"/>
      <c r="F52" s="17"/>
      <c r="G52" s="17"/>
      <c r="H52" s="17"/>
      <c r="I52" s="17"/>
      <c r="J52" s="17"/>
      <c r="K52" s="56"/>
      <c r="L52" s="56"/>
      <c r="M52" s="57"/>
      <c r="N52" s="57"/>
      <c r="O52" s="57"/>
      <c r="P52" s="57"/>
      <c r="Q52" s="57"/>
      <c r="R52" s="57"/>
      <c r="S52" s="5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22"/>
    </row>
    <row r="53" spans="2:139" ht="27" customHeight="1">
      <c r="B53" s="378" t="s">
        <v>45</v>
      </c>
      <c r="C53" s="378"/>
      <c r="D53" s="378"/>
      <c r="E53" s="378"/>
      <c r="F53" s="378"/>
      <c r="G53" s="379" t="s">
        <v>46</v>
      </c>
      <c r="H53" s="379"/>
      <c r="I53" s="379"/>
      <c r="J53" s="379"/>
      <c r="K53" s="379"/>
      <c r="L53" s="58" t="s">
        <v>136</v>
      </c>
      <c r="M53" s="59"/>
      <c r="N53" s="60"/>
      <c r="O53" s="60"/>
      <c r="P53" s="60"/>
      <c r="Q53" s="84"/>
      <c r="R53" s="84"/>
      <c r="S53" s="84"/>
      <c r="T53" s="84"/>
      <c r="U53" s="84"/>
      <c r="V53" s="59"/>
      <c r="W53" s="60"/>
      <c r="X53" s="59"/>
      <c r="Y53" s="59"/>
      <c r="Z53" s="59"/>
      <c r="AA53" s="84"/>
      <c r="AB53" s="84"/>
      <c r="AC53" s="84"/>
      <c r="AD53" s="84"/>
      <c r="AE53" s="84"/>
      <c r="AF53" s="60"/>
      <c r="AG53" s="59"/>
      <c r="AH53" s="59"/>
      <c r="AI53" s="59"/>
      <c r="AJ53" s="59"/>
      <c r="AK53" s="84"/>
      <c r="AL53" s="84"/>
      <c r="AM53" s="84"/>
      <c r="AN53" s="84"/>
      <c r="AO53" s="84"/>
      <c r="AP53" s="59"/>
      <c r="AQ53" s="59"/>
      <c r="AR53" s="59"/>
      <c r="AS53" s="59"/>
      <c r="AT53" s="59"/>
      <c r="AU53" s="84"/>
      <c r="AV53" s="84"/>
      <c r="AW53" s="84"/>
      <c r="AX53" s="84"/>
      <c r="AY53" s="84"/>
      <c r="AZ53" s="59"/>
      <c r="BA53" s="59"/>
      <c r="BB53" s="59"/>
      <c r="BC53" s="59"/>
      <c r="BD53" s="59"/>
      <c r="BE53" s="84"/>
      <c r="BF53" s="84"/>
      <c r="BG53" s="84"/>
      <c r="BH53" s="84"/>
      <c r="BI53" s="84"/>
      <c r="BJ53" s="59"/>
      <c r="BK53" s="59"/>
      <c r="BL53" s="59"/>
      <c r="BM53" s="59"/>
      <c r="BN53" s="59"/>
      <c r="BO53" s="84"/>
      <c r="BP53" s="84"/>
      <c r="BQ53" s="84"/>
      <c r="BR53" s="84"/>
      <c r="BS53" s="84"/>
      <c r="BT53" s="59"/>
      <c r="BU53" s="59"/>
      <c r="BV53" s="59"/>
      <c r="BW53" s="59"/>
      <c r="BX53" s="59"/>
      <c r="BY53" s="84"/>
      <c r="BZ53" s="84"/>
      <c r="CA53" s="84"/>
      <c r="CB53" s="84"/>
      <c r="CC53" s="84"/>
      <c r="CD53" s="59"/>
      <c r="CE53" s="59"/>
      <c r="CF53" s="59"/>
      <c r="CG53" s="59"/>
      <c r="CH53" s="59"/>
      <c r="CI53" s="84"/>
      <c r="CJ53" s="84"/>
      <c r="CK53" s="84"/>
      <c r="CL53" s="84"/>
      <c r="CM53" s="84"/>
      <c r="CN53" s="59"/>
      <c r="CO53" s="59"/>
      <c r="CP53" s="59"/>
      <c r="CQ53" s="59"/>
      <c r="CR53" s="59"/>
      <c r="CS53" s="84"/>
      <c r="CT53" s="84"/>
      <c r="CU53" s="84"/>
      <c r="CV53" s="84"/>
      <c r="CW53" s="84"/>
      <c r="CX53" s="59"/>
      <c r="CY53" s="59"/>
      <c r="CZ53" s="59"/>
      <c r="DA53" s="59"/>
      <c r="DB53" s="59"/>
      <c r="DC53" s="84"/>
      <c r="DD53" s="84"/>
      <c r="DE53" s="84"/>
      <c r="DF53" s="84"/>
      <c r="DG53" s="84"/>
      <c r="DH53" s="59"/>
      <c r="DI53" s="59"/>
      <c r="DJ53" s="59"/>
      <c r="DK53" s="59"/>
      <c r="DL53" s="59"/>
      <c r="DM53" s="84"/>
      <c r="DN53" s="84"/>
      <c r="DO53" s="84"/>
      <c r="DP53" s="84"/>
      <c r="DQ53" s="84"/>
      <c r="DR53" s="59"/>
      <c r="DS53" s="59"/>
      <c r="DT53" s="59"/>
      <c r="DU53" s="59"/>
      <c r="DV53" s="59"/>
      <c r="DW53" s="84"/>
      <c r="DX53" s="84"/>
      <c r="DY53" s="84"/>
      <c r="DZ53" s="84"/>
      <c r="EA53" s="84"/>
      <c r="EB53" s="59"/>
      <c r="EC53" s="59"/>
      <c r="ED53" s="59"/>
      <c r="EE53" s="59"/>
      <c r="EF53" s="59"/>
      <c r="EG53" s="59"/>
      <c r="EH53" s="59"/>
      <c r="EI53" s="123"/>
    </row>
    <row r="54" spans="2:139" ht="15">
      <c r="B54" s="18"/>
      <c r="C54" s="19"/>
      <c r="D54" s="20"/>
      <c r="E54" s="20"/>
      <c r="F54" s="21"/>
      <c r="G54" s="19"/>
      <c r="H54" s="19"/>
      <c r="I54" s="19"/>
      <c r="J54" s="58"/>
      <c r="K54" s="58"/>
      <c r="L54" s="58"/>
      <c r="M54" s="61"/>
      <c r="N54" s="62"/>
      <c r="O54" s="62"/>
      <c r="P54" s="62"/>
      <c r="Q54" s="375"/>
      <c r="R54" s="375"/>
      <c r="S54" s="375"/>
      <c r="T54" s="375"/>
      <c r="U54" s="375"/>
      <c r="V54" s="59"/>
      <c r="W54" s="59"/>
      <c r="X54" s="59"/>
      <c r="Y54" s="59"/>
      <c r="Z54" s="59"/>
      <c r="AA54" s="375"/>
      <c r="AB54" s="375"/>
      <c r="AC54" s="375"/>
      <c r="AD54" s="375"/>
      <c r="AE54" s="375"/>
      <c r="AF54" s="59"/>
      <c r="AG54" s="59"/>
      <c r="AH54" s="59"/>
      <c r="AI54" s="59"/>
      <c r="AJ54" s="59"/>
      <c r="AK54" s="375"/>
      <c r="AL54" s="375"/>
      <c r="AM54" s="375"/>
      <c r="AN54" s="375"/>
      <c r="AO54" s="375"/>
      <c r="AP54" s="59"/>
      <c r="AQ54" s="59"/>
      <c r="AR54" s="59"/>
      <c r="AS54" s="59"/>
      <c r="AT54" s="59"/>
      <c r="AU54" s="375"/>
      <c r="AV54" s="375"/>
      <c r="AW54" s="375"/>
      <c r="AX54" s="375"/>
      <c r="AY54" s="375"/>
      <c r="AZ54" s="59"/>
      <c r="BA54" s="59"/>
      <c r="BB54" s="59"/>
      <c r="BC54" s="59"/>
      <c r="BD54" s="59"/>
      <c r="BE54" s="375"/>
      <c r="BF54" s="375"/>
      <c r="BG54" s="375"/>
      <c r="BH54" s="375"/>
      <c r="BI54" s="375"/>
      <c r="BJ54" s="59"/>
      <c r="BK54" s="59"/>
      <c r="BL54" s="59"/>
      <c r="BM54" s="59"/>
      <c r="BN54" s="59"/>
      <c r="BO54" s="375"/>
      <c r="BP54" s="375"/>
      <c r="BQ54" s="375"/>
      <c r="BR54" s="375"/>
      <c r="BS54" s="375"/>
      <c r="BT54" s="59"/>
      <c r="BU54" s="59"/>
      <c r="BV54" s="59"/>
      <c r="BW54" s="59"/>
      <c r="BX54" s="59"/>
      <c r="BY54" s="375"/>
      <c r="BZ54" s="375"/>
      <c r="CA54" s="375"/>
      <c r="CB54" s="375"/>
      <c r="CC54" s="375"/>
      <c r="CD54" s="59"/>
      <c r="CE54" s="59"/>
      <c r="CF54" s="59"/>
      <c r="CG54" s="59"/>
      <c r="CH54" s="59"/>
      <c r="CI54" s="375"/>
      <c r="CJ54" s="375"/>
      <c r="CK54" s="375"/>
      <c r="CL54" s="375"/>
      <c r="CM54" s="375"/>
      <c r="CN54" s="59"/>
      <c r="CO54" s="59"/>
      <c r="CP54" s="59"/>
      <c r="CQ54" s="59"/>
      <c r="CR54" s="59"/>
      <c r="CS54" s="375"/>
      <c r="CT54" s="375"/>
      <c r="CU54" s="375"/>
      <c r="CV54" s="375"/>
      <c r="CW54" s="375"/>
      <c r="CX54" s="59"/>
      <c r="CY54" s="59"/>
      <c r="CZ54" s="59"/>
      <c r="DA54" s="59"/>
      <c r="DB54" s="59"/>
      <c r="DC54" s="375"/>
      <c r="DD54" s="375"/>
      <c r="DE54" s="375"/>
      <c r="DF54" s="375"/>
      <c r="DG54" s="375"/>
      <c r="DH54" s="59"/>
      <c r="DI54" s="59"/>
      <c r="DJ54" s="59"/>
      <c r="DK54" s="59"/>
      <c r="DL54" s="59"/>
      <c r="DM54" s="375"/>
      <c r="DN54" s="375"/>
      <c r="DO54" s="375"/>
      <c r="DP54" s="375"/>
      <c r="DQ54" s="375"/>
      <c r="DR54" s="59"/>
      <c r="DS54" s="59"/>
      <c r="DT54" s="59"/>
      <c r="DU54" s="59"/>
      <c r="DV54" s="59"/>
      <c r="DW54" s="375"/>
      <c r="DX54" s="375"/>
      <c r="DY54" s="375"/>
      <c r="DZ54" s="375"/>
      <c r="EA54" s="375"/>
      <c r="EB54" s="59"/>
      <c r="EC54" s="59"/>
      <c r="ED54" s="59"/>
      <c r="EE54" s="59"/>
      <c r="EF54" s="59"/>
      <c r="EG54" s="59"/>
      <c r="EH54" s="59"/>
      <c r="EI54" s="123"/>
    </row>
    <row r="55" spans="2:139" ht="15">
      <c r="B55" s="18"/>
      <c r="C55" s="19"/>
      <c r="D55" s="20"/>
      <c r="E55" s="20"/>
      <c r="F55" s="21"/>
      <c r="G55" s="19"/>
      <c r="H55" s="19"/>
      <c r="I55" s="19"/>
      <c r="J55" s="59"/>
      <c r="K55" s="63"/>
      <c r="L55" s="63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123"/>
    </row>
    <row r="56" spans="2:139" ht="27" customHeight="1">
      <c r="B56" s="381"/>
      <c r="C56" s="381"/>
      <c r="D56" s="381"/>
      <c r="E56" s="381"/>
      <c r="F56" s="381"/>
      <c r="G56" s="382"/>
      <c r="H56" s="382"/>
      <c r="I56" s="382"/>
      <c r="J56" s="382"/>
      <c r="K56" s="382"/>
      <c r="L56" s="58" t="s">
        <v>138</v>
      </c>
      <c r="M56" s="59"/>
      <c r="N56" s="60"/>
      <c r="O56" s="60"/>
      <c r="P56" s="60"/>
      <c r="Q56" s="84"/>
      <c r="R56" s="84"/>
      <c r="S56" s="84"/>
      <c r="T56" s="84"/>
      <c r="U56" s="84"/>
      <c r="V56" s="59"/>
      <c r="W56" s="60"/>
      <c r="X56" s="59"/>
      <c r="Y56" s="59"/>
      <c r="Z56" s="59"/>
      <c r="AA56" s="84"/>
      <c r="AB56" s="84"/>
      <c r="AC56" s="84"/>
      <c r="AD56" s="84"/>
      <c r="AE56" s="84"/>
      <c r="AF56" s="60"/>
      <c r="AG56" s="59"/>
      <c r="AH56" s="59"/>
      <c r="AI56" s="59"/>
      <c r="AJ56" s="59"/>
      <c r="AK56" s="84"/>
      <c r="AL56" s="84"/>
      <c r="AM56" s="84"/>
      <c r="AN56" s="84"/>
      <c r="AO56" s="84"/>
      <c r="AP56" s="59"/>
      <c r="AQ56" s="59"/>
      <c r="AR56" s="59"/>
      <c r="AS56" s="59"/>
      <c r="AT56" s="59"/>
      <c r="AU56" s="84"/>
      <c r="AV56" s="84"/>
      <c r="AW56" s="84"/>
      <c r="AX56" s="84"/>
      <c r="AY56" s="84"/>
      <c r="AZ56" s="59"/>
      <c r="BA56" s="59"/>
      <c r="BB56" s="59"/>
      <c r="BC56" s="59"/>
      <c r="BD56" s="59"/>
      <c r="BE56" s="84"/>
      <c r="BF56" s="84"/>
      <c r="BG56" s="84"/>
      <c r="BH56" s="84"/>
      <c r="BI56" s="84"/>
      <c r="BJ56" s="59"/>
      <c r="BK56" s="59"/>
      <c r="BL56" s="59"/>
      <c r="BM56" s="59"/>
      <c r="BN56" s="59"/>
      <c r="BO56" s="84"/>
      <c r="BP56" s="84"/>
      <c r="BQ56" s="84"/>
      <c r="BR56" s="84"/>
      <c r="BS56" s="84"/>
      <c r="BT56" s="59"/>
      <c r="BU56" s="59"/>
      <c r="BV56" s="59"/>
      <c r="BW56" s="59"/>
      <c r="BX56" s="59"/>
      <c r="BY56" s="84"/>
      <c r="BZ56" s="84"/>
      <c r="CA56" s="84"/>
      <c r="CB56" s="84"/>
      <c r="CC56" s="84"/>
      <c r="CD56" s="59"/>
      <c r="CE56" s="59"/>
      <c r="CF56" s="59"/>
      <c r="CG56" s="59"/>
      <c r="CH56" s="59"/>
      <c r="CI56" s="84"/>
      <c r="CJ56" s="84"/>
      <c r="CK56" s="84"/>
      <c r="CL56" s="84"/>
      <c r="CM56" s="84"/>
      <c r="CN56" s="59"/>
      <c r="CO56" s="59"/>
      <c r="CP56" s="59"/>
      <c r="CQ56" s="59"/>
      <c r="CR56" s="59"/>
      <c r="CS56" s="84"/>
      <c r="CT56" s="84"/>
      <c r="CU56" s="84"/>
      <c r="CV56" s="84"/>
      <c r="CW56" s="84"/>
      <c r="CX56" s="59"/>
      <c r="CY56" s="59"/>
      <c r="CZ56" s="59"/>
      <c r="DA56" s="59"/>
      <c r="DB56" s="59"/>
      <c r="DC56" s="84"/>
      <c r="DD56" s="84"/>
      <c r="DE56" s="84"/>
      <c r="DF56" s="84"/>
      <c r="DG56" s="84"/>
      <c r="DH56" s="59"/>
      <c r="DI56" s="59"/>
      <c r="DJ56" s="59"/>
      <c r="DK56" s="59"/>
      <c r="DL56" s="59"/>
      <c r="DM56" s="84"/>
      <c r="DN56" s="84"/>
      <c r="DO56" s="84"/>
      <c r="DP56" s="84"/>
      <c r="DQ56" s="84"/>
      <c r="DR56" s="59"/>
      <c r="DS56" s="59"/>
      <c r="DT56" s="59"/>
      <c r="DU56" s="59"/>
      <c r="DV56" s="59"/>
      <c r="DW56" s="84"/>
      <c r="DX56" s="84"/>
      <c r="DY56" s="84"/>
      <c r="DZ56" s="84"/>
      <c r="EA56" s="84"/>
      <c r="EB56" s="59"/>
      <c r="EC56" s="59"/>
      <c r="ED56" s="59"/>
      <c r="EE56" s="59"/>
      <c r="EF56" s="59"/>
      <c r="EG56" s="59"/>
      <c r="EH56" s="59"/>
      <c r="EI56" s="123"/>
    </row>
    <row r="57" spans="2:139" ht="34.5" customHeight="1">
      <c r="B57" s="383"/>
      <c r="C57" s="383"/>
      <c r="D57" s="383"/>
      <c r="E57" s="383"/>
      <c r="F57" s="383"/>
      <c r="G57" s="384"/>
      <c r="H57" s="384"/>
      <c r="I57" s="384"/>
      <c r="J57" s="384"/>
      <c r="K57" s="384"/>
      <c r="L57" s="64"/>
      <c r="M57" s="65"/>
      <c r="N57" s="65"/>
      <c r="O57" s="65"/>
      <c r="P57" s="65"/>
      <c r="Q57" s="385"/>
      <c r="R57" s="385"/>
      <c r="S57" s="385"/>
      <c r="T57" s="385"/>
      <c r="U57" s="3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124"/>
    </row>
  </sheetData>
  <sheetProtection selectLockedCells="1" selectUnlockedCells="1"/>
  <mergeCells count="215">
    <mergeCell ref="BR20:BR21"/>
    <mergeCell ref="CB20:CB21"/>
    <mergeCell ref="CL20:CL21"/>
    <mergeCell ref="T20:T21"/>
    <mergeCell ref="T31:T34"/>
    <mergeCell ref="AD20:AD21"/>
    <mergeCell ref="AN20:AN21"/>
    <mergeCell ref="AX20:AX21"/>
    <mergeCell ref="BH20:BH21"/>
    <mergeCell ref="B15:C17"/>
    <mergeCell ref="D15:G17"/>
    <mergeCell ref="B10:G11"/>
    <mergeCell ref="J10:EI11"/>
    <mergeCell ref="B12:I13"/>
    <mergeCell ref="B3:F6"/>
    <mergeCell ref="G3:I6"/>
    <mergeCell ref="J3:AF6"/>
    <mergeCell ref="EB16:EB17"/>
    <mergeCell ref="EC16:EC17"/>
    <mergeCell ref="EE16:EE17"/>
    <mergeCell ref="EF16:EF17"/>
    <mergeCell ref="E20:G21"/>
    <mergeCell ref="DP16:DP17"/>
    <mergeCell ref="DQ16:DQ17"/>
    <mergeCell ref="DR16:DR17"/>
    <mergeCell ref="DS16:DS17"/>
    <mergeCell ref="DZ16:DZ17"/>
    <mergeCell ref="EA16:EA17"/>
    <mergeCell ref="DF16:DF17"/>
    <mergeCell ref="DG16:DG17"/>
    <mergeCell ref="DH16:DH17"/>
    <mergeCell ref="DI16:DI17"/>
    <mergeCell ref="DC16:DE16"/>
    <mergeCell ref="ED16:ED17"/>
    <mergeCell ref="CN16:CN17"/>
    <mergeCell ref="CO16:CO17"/>
    <mergeCell ref="CV16:CV17"/>
    <mergeCell ref="CW16:CW17"/>
    <mergeCell ref="CX16:CX17"/>
    <mergeCell ref="BK16:BK17"/>
    <mergeCell ref="BR16:BR17"/>
    <mergeCell ref="BS16:BS17"/>
    <mergeCell ref="BT16:BT17"/>
    <mergeCell ref="BU16:BU17"/>
    <mergeCell ref="CL16:CL17"/>
    <mergeCell ref="CF16:CH16"/>
    <mergeCell ref="CI16:CK16"/>
    <mergeCell ref="AN16:AN17"/>
    <mergeCell ref="AO16:AO17"/>
    <mergeCell ref="AP16:AP17"/>
    <mergeCell ref="AQ16:AQ17"/>
    <mergeCell ref="AX16:AX17"/>
    <mergeCell ref="AY16:AY17"/>
    <mergeCell ref="AU16:AW16"/>
    <mergeCell ref="V16:V17"/>
    <mergeCell ref="W16:W17"/>
    <mergeCell ref="AD16:AD17"/>
    <mergeCell ref="AE16:AE17"/>
    <mergeCell ref="AF16:AF17"/>
    <mergeCell ref="AG16:AG17"/>
    <mergeCell ref="H20:H21"/>
    <mergeCell ref="I15:I17"/>
    <mergeCell ref="I20:I21"/>
    <mergeCell ref="J16:J17"/>
    <mergeCell ref="K16:K17"/>
    <mergeCell ref="L16:L17"/>
    <mergeCell ref="B18:B23"/>
    <mergeCell ref="B24:B28"/>
    <mergeCell ref="B29:B35"/>
    <mergeCell ref="B36:B46"/>
    <mergeCell ref="C18:C23"/>
    <mergeCell ref="C24:C28"/>
    <mergeCell ref="C29:C35"/>
    <mergeCell ref="C36:C46"/>
    <mergeCell ref="DM54:DQ54"/>
    <mergeCell ref="DW54:EA54"/>
    <mergeCell ref="B56:F56"/>
    <mergeCell ref="G56:K56"/>
    <mergeCell ref="B57:F57"/>
    <mergeCell ref="G57:K57"/>
    <mergeCell ref="Q57:U57"/>
    <mergeCell ref="BE54:BI54"/>
    <mergeCell ref="BO54:BS54"/>
    <mergeCell ref="BY54:CC54"/>
    <mergeCell ref="CI54:CM54"/>
    <mergeCell ref="CS54:CW54"/>
    <mergeCell ref="DC54:DG54"/>
    <mergeCell ref="B53:F53"/>
    <mergeCell ref="G53:K53"/>
    <mergeCell ref="Q54:U54"/>
    <mergeCell ref="AA54:AE54"/>
    <mergeCell ref="AK54:AO54"/>
    <mergeCell ref="AU54:AY54"/>
    <mergeCell ref="E37:G37"/>
    <mergeCell ref="E38:G38"/>
    <mergeCell ref="E43:G43"/>
    <mergeCell ref="E45:F45"/>
    <mergeCell ref="D46:G46"/>
    <mergeCell ref="D48:G48"/>
    <mergeCell ref="D39:D42"/>
    <mergeCell ref="E39:G42"/>
    <mergeCell ref="E44:G44"/>
    <mergeCell ref="E27:G27"/>
    <mergeCell ref="D28:G28"/>
    <mergeCell ref="E29:G29"/>
    <mergeCell ref="E30:G30"/>
    <mergeCell ref="D35:G35"/>
    <mergeCell ref="E36:G36"/>
    <mergeCell ref="D31:D34"/>
    <mergeCell ref="E31:G34"/>
    <mergeCell ref="E19:G19"/>
    <mergeCell ref="E22:G22"/>
    <mergeCell ref="D23:G23"/>
    <mergeCell ref="E24:G24"/>
    <mergeCell ref="E25:G25"/>
    <mergeCell ref="E26:G26"/>
    <mergeCell ref="D20:D21"/>
    <mergeCell ref="DJ16:DL16"/>
    <mergeCell ref="DM16:DO16"/>
    <mergeCell ref="DT16:DV16"/>
    <mergeCell ref="DW16:DY16"/>
    <mergeCell ref="E18:G18"/>
    <mergeCell ref="H15:H17"/>
    <mergeCell ref="M16:M17"/>
    <mergeCell ref="T16:T17"/>
    <mergeCell ref="U16:U17"/>
    <mergeCell ref="BY16:CA16"/>
    <mergeCell ref="CS16:CU16"/>
    <mergeCell ref="CZ16:DB16"/>
    <mergeCell ref="CB16:CB17"/>
    <mergeCell ref="CC16:CC17"/>
    <mergeCell ref="CD16:CD17"/>
    <mergeCell ref="CE16:CE17"/>
    <mergeCell ref="CM16:CM17"/>
    <mergeCell ref="CY16:CY17"/>
    <mergeCell ref="CP16:CR16"/>
    <mergeCell ref="BB16:BD16"/>
    <mergeCell ref="BE16:BG16"/>
    <mergeCell ref="BL16:BN16"/>
    <mergeCell ref="BO16:BQ16"/>
    <mergeCell ref="BV16:BX16"/>
    <mergeCell ref="AZ16:AZ17"/>
    <mergeCell ref="BA16:BA17"/>
    <mergeCell ref="BH16:BH17"/>
    <mergeCell ref="BI16:BI17"/>
    <mergeCell ref="BJ16:BJ17"/>
    <mergeCell ref="EB15:ED15"/>
    <mergeCell ref="EE15:EF15"/>
    <mergeCell ref="EH15:EI15"/>
    <mergeCell ref="N16:P16"/>
    <mergeCell ref="Q16:S16"/>
    <mergeCell ref="X16:Z16"/>
    <mergeCell ref="AA16:AC16"/>
    <mergeCell ref="AH16:AJ16"/>
    <mergeCell ref="AK16:AM16"/>
    <mergeCell ref="AR16:AT16"/>
    <mergeCell ref="BT15:CC15"/>
    <mergeCell ref="CD15:CM15"/>
    <mergeCell ref="CN15:CW15"/>
    <mergeCell ref="CX15:DG15"/>
    <mergeCell ref="DH15:DQ15"/>
    <mergeCell ref="DR15:EA15"/>
    <mergeCell ref="DO12:DW12"/>
    <mergeCell ref="DY12:EF12"/>
    <mergeCell ref="EG12:EI12"/>
    <mergeCell ref="J15:K15"/>
    <mergeCell ref="L15:U15"/>
    <mergeCell ref="V15:AE15"/>
    <mergeCell ref="AF15:AO15"/>
    <mergeCell ref="AP15:AY15"/>
    <mergeCell ref="AZ15:BI15"/>
    <mergeCell ref="BJ15:BS15"/>
    <mergeCell ref="BJ12:BS12"/>
    <mergeCell ref="BT12:BY12"/>
    <mergeCell ref="CA12:CI12"/>
    <mergeCell ref="CK12:CS12"/>
    <mergeCell ref="CU12:DC12"/>
    <mergeCell ref="DE12:DM12"/>
    <mergeCell ref="B8:U8"/>
    <mergeCell ref="J12:U12"/>
    <mergeCell ref="V12:AE12"/>
    <mergeCell ref="AF12:AO12"/>
    <mergeCell ref="AP12:AY12"/>
    <mergeCell ref="AZ12:BI12"/>
    <mergeCell ref="BO1:BQ1"/>
    <mergeCell ref="AG3:AM3"/>
    <mergeCell ref="AG4:AM4"/>
    <mergeCell ref="AG5:AM5"/>
    <mergeCell ref="AG6:AM6"/>
    <mergeCell ref="B7:U7"/>
    <mergeCell ref="DG39:DG42"/>
    <mergeCell ref="DQ39:DQ42"/>
    <mergeCell ref="EA39:EA42"/>
    <mergeCell ref="U39:U42"/>
    <mergeCell ref="AE39:AE42"/>
    <mergeCell ref="AO39:AO42"/>
    <mergeCell ref="AY39:AY42"/>
    <mergeCell ref="BI39:BI42"/>
    <mergeCell ref="BS39:BS42"/>
    <mergeCell ref="AD31:AD34"/>
    <mergeCell ref="AN31:AN34"/>
    <mergeCell ref="AX31:AX34"/>
    <mergeCell ref="BH31:BH34"/>
    <mergeCell ref="BR31:BR34"/>
    <mergeCell ref="CB31:CB34"/>
    <mergeCell ref="CV31:CV34"/>
    <mergeCell ref="DF31:DF34"/>
    <mergeCell ref="DP31:DP34"/>
    <mergeCell ref="DZ31:DZ34"/>
    <mergeCell ref="AY49:AZ49"/>
    <mergeCell ref="CM49:CN49"/>
    <mergeCell ref="CL31:CL34"/>
    <mergeCell ref="CC39:CC42"/>
    <mergeCell ref="CM39:CM42"/>
    <mergeCell ref="CW39:CW42"/>
  </mergeCells>
  <printOptions/>
  <pageMargins left="0.6986111111111111" right="0.6986111111111111" top="0.75" bottom="0.75" header="0.5104166666666666" footer="0.5104166666666666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X38"/>
  <sheetViews>
    <sheetView tabSelected="1" zoomScaleSheetLayoutView="90" zoomScalePageLayoutView="0" workbookViewId="0" topLeftCell="CC22">
      <selection activeCell="CL30" sqref="CL30"/>
    </sheetView>
  </sheetViews>
  <sheetFormatPr defaultColWidth="11.28125" defaultRowHeight="15"/>
  <cols>
    <col min="1" max="1" width="11.28125" style="0" customWidth="1"/>
    <col min="2" max="2" width="9.140625" style="0" customWidth="1"/>
    <col min="3" max="3" width="18.00390625" style="0" customWidth="1"/>
    <col min="4" max="4" width="8.421875" style="0" customWidth="1"/>
    <col min="5" max="6" width="11.28125" style="0" customWidth="1"/>
    <col min="7" max="7" width="33.421875" style="0" customWidth="1"/>
    <col min="8" max="8" width="18.8515625" style="0" customWidth="1"/>
    <col min="9" max="9" width="17.421875" style="0" customWidth="1"/>
    <col min="10" max="13" width="11.28125" style="0" customWidth="1"/>
    <col min="14" max="16" width="14.8515625" style="0" customWidth="1"/>
    <col min="17" max="19" width="11.28125" style="0" customWidth="1"/>
    <col min="20" max="20" width="21.421875" style="0" customWidth="1"/>
    <col min="21" max="23" width="11.28125" style="0" customWidth="1"/>
    <col min="24" max="26" width="14.140625" style="0" customWidth="1"/>
    <col min="27" max="29" width="11.28125" style="0" customWidth="1"/>
    <col min="30" max="30" width="25.28125" style="0" customWidth="1"/>
    <col min="31" max="39" width="11.28125" style="0" customWidth="1"/>
    <col min="40" max="40" width="17.421875" style="0" customWidth="1"/>
    <col min="41" max="49" width="11.28125" style="0" customWidth="1"/>
    <col min="50" max="50" width="20.00390625" style="0" customWidth="1"/>
    <col min="51" max="53" width="11.28125" style="0" customWidth="1"/>
    <col min="54" max="56" width="14.140625" style="0" customWidth="1"/>
    <col min="57" max="59" width="11.28125" style="0" customWidth="1"/>
    <col min="60" max="60" width="24.140625" style="0" customWidth="1"/>
    <col min="61" max="63" width="11.28125" style="0" customWidth="1"/>
    <col min="64" max="66" width="14.7109375" style="0" customWidth="1"/>
    <col min="67" max="69" width="11.28125" style="0" customWidth="1"/>
    <col min="70" max="70" width="24.8515625" style="0" customWidth="1"/>
    <col min="71" max="73" width="11.28125" style="0" customWidth="1"/>
    <col min="74" max="76" width="14.8515625" style="0" customWidth="1"/>
    <col min="77" max="79" width="11.28125" style="0" customWidth="1"/>
    <col min="80" max="80" width="22.28125" style="0" customWidth="1"/>
    <col min="81" max="85" width="11.28125" style="0" customWidth="1"/>
    <col min="86" max="86" width="14.00390625" style="0" customWidth="1"/>
    <col min="87" max="89" width="11.28125" style="0" customWidth="1"/>
    <col min="90" max="90" width="20.8515625" style="0" customWidth="1"/>
    <col min="91" max="93" width="11.28125" style="0" customWidth="1"/>
    <col min="94" max="96" width="16.421875" style="0" customWidth="1"/>
    <col min="97" max="103" width="11.28125" style="0" customWidth="1"/>
    <col min="104" max="106" width="14.8515625" style="0" customWidth="1"/>
    <col min="107" max="113" width="11.28125" style="0" customWidth="1"/>
    <col min="114" max="116" width="17.28125" style="0" customWidth="1"/>
    <col min="117" max="123" width="11.28125" style="0" customWidth="1"/>
    <col min="124" max="128" width="14.7109375" style="0" customWidth="1"/>
    <col min="129" max="130" width="11.28125" style="0" customWidth="1"/>
    <col min="131" max="131" width="13.28125" style="0" customWidth="1"/>
    <col min="132" max="134" width="16.7109375" style="0" customWidth="1"/>
    <col min="135" max="135" width="17.140625" style="0" customWidth="1"/>
    <col min="136" max="136" width="16.8515625" style="0" customWidth="1"/>
    <col min="137" max="137" width="20.421875" style="0" customWidth="1"/>
    <col min="138" max="138" width="17.8515625" style="0" customWidth="1"/>
    <col min="139" max="139" width="21.140625" style="0" customWidth="1"/>
  </cols>
  <sheetData>
    <row r="3" spans="2:39" ht="18" customHeight="1">
      <c r="B3" s="305"/>
      <c r="C3" s="306"/>
      <c r="D3" s="306"/>
      <c r="E3" s="306"/>
      <c r="F3" s="307"/>
      <c r="G3" s="314" t="s">
        <v>49</v>
      </c>
      <c r="H3" s="315"/>
      <c r="I3" s="315"/>
      <c r="J3" s="320" t="s">
        <v>3</v>
      </c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1"/>
      <c r="AG3" s="295" t="s">
        <v>51</v>
      </c>
      <c r="AH3" s="296"/>
      <c r="AI3" s="296"/>
      <c r="AJ3" s="296"/>
      <c r="AK3" s="296"/>
      <c r="AL3" s="296"/>
      <c r="AM3" s="297"/>
    </row>
    <row r="4" spans="2:39" ht="18" customHeight="1">
      <c r="B4" s="308"/>
      <c r="C4" s="309"/>
      <c r="D4" s="309"/>
      <c r="E4" s="309"/>
      <c r="F4" s="310"/>
      <c r="G4" s="316"/>
      <c r="H4" s="317"/>
      <c r="I4" s="317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3"/>
      <c r="AG4" s="298" t="s">
        <v>2</v>
      </c>
      <c r="AH4" s="299"/>
      <c r="AI4" s="299"/>
      <c r="AJ4" s="299"/>
      <c r="AK4" s="299"/>
      <c r="AL4" s="299"/>
      <c r="AM4" s="300"/>
    </row>
    <row r="5" spans="2:39" ht="18" customHeight="1">
      <c r="B5" s="308"/>
      <c r="C5" s="309"/>
      <c r="D5" s="309"/>
      <c r="E5" s="309"/>
      <c r="F5" s="310"/>
      <c r="G5" s="316"/>
      <c r="H5" s="317"/>
      <c r="I5" s="317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3"/>
      <c r="AG5" s="298" t="s">
        <v>4</v>
      </c>
      <c r="AH5" s="299"/>
      <c r="AI5" s="299"/>
      <c r="AJ5" s="299"/>
      <c r="AK5" s="299"/>
      <c r="AL5" s="299"/>
      <c r="AM5" s="300"/>
    </row>
    <row r="6" spans="2:39" ht="18" customHeight="1">
      <c r="B6" s="311"/>
      <c r="C6" s="312"/>
      <c r="D6" s="312"/>
      <c r="E6" s="312"/>
      <c r="F6" s="313"/>
      <c r="G6" s="318"/>
      <c r="H6" s="319"/>
      <c r="I6" s="319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5"/>
      <c r="AG6" s="301" t="s">
        <v>5</v>
      </c>
      <c r="AH6" s="302"/>
      <c r="AI6" s="302"/>
      <c r="AJ6" s="302"/>
      <c r="AK6" s="302"/>
      <c r="AL6" s="302"/>
      <c r="AM6" s="303"/>
    </row>
    <row r="7" spans="2:21" ht="24.75" customHeight="1"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</row>
    <row r="8" spans="2:21" ht="33" customHeight="1">
      <c r="B8" s="304" t="s">
        <v>52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</row>
    <row r="9" ht="17.25" customHeight="1"/>
    <row r="10" spans="2:139" ht="15" customHeight="1">
      <c r="B10" s="413" t="s">
        <v>7</v>
      </c>
      <c r="C10" s="414"/>
      <c r="D10" s="414"/>
      <c r="E10" s="414"/>
      <c r="F10" s="414"/>
      <c r="G10" s="414"/>
      <c r="H10" s="2"/>
      <c r="I10" s="2"/>
      <c r="J10" s="417" t="s">
        <v>53</v>
      </c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18"/>
      <c r="CC10" s="418"/>
      <c r="CD10" s="418"/>
      <c r="CE10" s="418"/>
      <c r="CF10" s="418"/>
      <c r="CG10" s="418"/>
      <c r="CH10" s="418"/>
      <c r="CI10" s="418"/>
      <c r="CJ10" s="418"/>
      <c r="CK10" s="418"/>
      <c r="CL10" s="418"/>
      <c r="CM10" s="418"/>
      <c r="CN10" s="418"/>
      <c r="CO10" s="418"/>
      <c r="CP10" s="418"/>
      <c r="CQ10" s="418"/>
      <c r="CR10" s="418"/>
      <c r="CS10" s="418"/>
      <c r="CT10" s="418"/>
      <c r="CU10" s="418"/>
      <c r="CV10" s="418"/>
      <c r="CW10" s="418"/>
      <c r="CX10" s="418"/>
      <c r="CY10" s="418"/>
      <c r="CZ10" s="418"/>
      <c r="DA10" s="418"/>
      <c r="DB10" s="418"/>
      <c r="DC10" s="418"/>
      <c r="DD10" s="418"/>
      <c r="DE10" s="418"/>
      <c r="DF10" s="418"/>
      <c r="DG10" s="418"/>
      <c r="DH10" s="418"/>
      <c r="DI10" s="418"/>
      <c r="DJ10" s="418"/>
      <c r="DK10" s="418"/>
      <c r="DL10" s="418"/>
      <c r="DM10" s="418"/>
      <c r="DN10" s="418"/>
      <c r="DO10" s="418"/>
      <c r="DP10" s="418"/>
      <c r="DQ10" s="418"/>
      <c r="DR10" s="418"/>
      <c r="DS10" s="418"/>
      <c r="DT10" s="418"/>
      <c r="DU10" s="418"/>
      <c r="DV10" s="418"/>
      <c r="DW10" s="418"/>
      <c r="DX10" s="418"/>
      <c r="DY10" s="418"/>
      <c r="DZ10" s="418"/>
      <c r="EA10" s="418"/>
      <c r="EB10" s="418"/>
      <c r="EC10" s="418"/>
      <c r="ED10" s="418"/>
      <c r="EE10" s="418"/>
      <c r="EF10" s="418"/>
      <c r="EG10" s="418"/>
      <c r="EH10" s="418"/>
      <c r="EI10" s="419"/>
    </row>
    <row r="11" spans="2:139" ht="26.25" customHeight="1">
      <c r="B11" s="415"/>
      <c r="C11" s="416"/>
      <c r="D11" s="416"/>
      <c r="E11" s="416"/>
      <c r="F11" s="416"/>
      <c r="G11" s="416"/>
      <c r="H11" s="3"/>
      <c r="I11" s="3"/>
      <c r="J11" s="420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421"/>
      <c r="BD11" s="421"/>
      <c r="BE11" s="421"/>
      <c r="BF11" s="421"/>
      <c r="BG11" s="421"/>
      <c r="BH11" s="421"/>
      <c r="BI11" s="421"/>
      <c r="BJ11" s="421"/>
      <c r="BK11" s="421"/>
      <c r="BL11" s="421"/>
      <c r="BM11" s="421"/>
      <c r="BN11" s="421"/>
      <c r="BO11" s="421"/>
      <c r="BP11" s="421"/>
      <c r="BQ11" s="421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1"/>
      <c r="CD11" s="421"/>
      <c r="CE11" s="421"/>
      <c r="CF11" s="421"/>
      <c r="CG11" s="421"/>
      <c r="CH11" s="421"/>
      <c r="CI11" s="421"/>
      <c r="CJ11" s="421"/>
      <c r="CK11" s="421"/>
      <c r="CL11" s="421"/>
      <c r="CM11" s="421"/>
      <c r="CN11" s="421"/>
      <c r="CO11" s="421"/>
      <c r="CP11" s="421"/>
      <c r="CQ11" s="421"/>
      <c r="CR11" s="421"/>
      <c r="CS11" s="421"/>
      <c r="CT11" s="421"/>
      <c r="CU11" s="421"/>
      <c r="CV11" s="421"/>
      <c r="CW11" s="421"/>
      <c r="CX11" s="421"/>
      <c r="CY11" s="421"/>
      <c r="CZ11" s="421"/>
      <c r="DA11" s="421"/>
      <c r="DB11" s="421"/>
      <c r="DC11" s="421"/>
      <c r="DD11" s="421"/>
      <c r="DE11" s="421"/>
      <c r="DF11" s="421"/>
      <c r="DG11" s="421"/>
      <c r="DH11" s="421"/>
      <c r="DI11" s="421"/>
      <c r="DJ11" s="421"/>
      <c r="DK11" s="421"/>
      <c r="DL11" s="421"/>
      <c r="DM11" s="421"/>
      <c r="DN11" s="421"/>
      <c r="DO11" s="421"/>
      <c r="DP11" s="421"/>
      <c r="DQ11" s="421"/>
      <c r="DR11" s="421"/>
      <c r="DS11" s="421"/>
      <c r="DT11" s="421"/>
      <c r="DU11" s="421"/>
      <c r="DV11" s="421"/>
      <c r="DW11" s="421"/>
      <c r="DX11" s="421"/>
      <c r="DY11" s="421"/>
      <c r="DZ11" s="421"/>
      <c r="EA11" s="421"/>
      <c r="EB11" s="421"/>
      <c r="EC11" s="421"/>
      <c r="ED11" s="421"/>
      <c r="EE11" s="421"/>
      <c r="EF11" s="421"/>
      <c r="EG11" s="421"/>
      <c r="EH11" s="421"/>
      <c r="EI11" s="422"/>
    </row>
    <row r="12" spans="2:139" ht="27" customHeight="1">
      <c r="B12" s="423" t="s">
        <v>189</v>
      </c>
      <c r="C12" s="424"/>
      <c r="D12" s="424"/>
      <c r="E12" s="424"/>
      <c r="F12" s="424"/>
      <c r="G12" s="424"/>
      <c r="H12" s="424"/>
      <c r="I12" s="424"/>
      <c r="J12" s="326" t="s">
        <v>55</v>
      </c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8"/>
      <c r="V12" s="329" t="s">
        <v>56</v>
      </c>
      <c r="W12" s="327"/>
      <c r="X12" s="327"/>
      <c r="Y12" s="327"/>
      <c r="Z12" s="327"/>
      <c r="AA12" s="327"/>
      <c r="AB12" s="327"/>
      <c r="AC12" s="327"/>
      <c r="AD12" s="327"/>
      <c r="AE12" s="328"/>
      <c r="AF12" s="329" t="s">
        <v>57</v>
      </c>
      <c r="AG12" s="327"/>
      <c r="AH12" s="327"/>
      <c r="AI12" s="327"/>
      <c r="AJ12" s="327"/>
      <c r="AK12" s="327"/>
      <c r="AL12" s="327"/>
      <c r="AM12" s="327"/>
      <c r="AN12" s="327"/>
      <c r="AO12" s="328"/>
      <c r="AP12" s="329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22"/>
      <c r="CA12" s="327"/>
      <c r="CB12" s="327"/>
      <c r="CC12" s="327"/>
      <c r="CD12" s="327"/>
      <c r="CE12" s="327"/>
      <c r="CF12" s="327"/>
      <c r="CG12" s="327"/>
      <c r="CH12" s="327"/>
      <c r="CI12" s="327"/>
      <c r="CJ12" s="22"/>
      <c r="CK12" s="327"/>
      <c r="CL12" s="327"/>
      <c r="CM12" s="327"/>
      <c r="CN12" s="327"/>
      <c r="CO12" s="327"/>
      <c r="CP12" s="327"/>
      <c r="CQ12" s="327"/>
      <c r="CR12" s="327"/>
      <c r="CS12" s="327"/>
      <c r="CT12" s="22"/>
      <c r="CU12" s="327"/>
      <c r="CV12" s="327"/>
      <c r="CW12" s="327"/>
      <c r="CX12" s="327"/>
      <c r="CY12" s="327"/>
      <c r="CZ12" s="327"/>
      <c r="DA12" s="327"/>
      <c r="DB12" s="327"/>
      <c r="DC12" s="327"/>
      <c r="DD12" s="22"/>
      <c r="DE12" s="327"/>
      <c r="DF12" s="327"/>
      <c r="DG12" s="327"/>
      <c r="DH12" s="327"/>
      <c r="DI12" s="327"/>
      <c r="DJ12" s="327"/>
      <c r="DK12" s="327"/>
      <c r="DL12" s="327"/>
      <c r="DM12" s="327"/>
      <c r="DN12" s="22"/>
      <c r="DO12" s="327"/>
      <c r="DP12" s="327"/>
      <c r="DQ12" s="327"/>
      <c r="DR12" s="327"/>
      <c r="DS12" s="327"/>
      <c r="DT12" s="327"/>
      <c r="DU12" s="327"/>
      <c r="DV12" s="327"/>
      <c r="DW12" s="327"/>
      <c r="DX12" s="22"/>
      <c r="DY12" s="327"/>
      <c r="DZ12" s="327"/>
      <c r="EA12" s="327"/>
      <c r="EB12" s="327"/>
      <c r="EC12" s="327"/>
      <c r="ED12" s="327"/>
      <c r="EE12" s="327"/>
      <c r="EF12" s="328"/>
      <c r="EG12" s="329" t="s">
        <v>58</v>
      </c>
      <c r="EH12" s="327"/>
      <c r="EI12" s="330"/>
    </row>
    <row r="13" spans="2:139" ht="57.75" customHeight="1">
      <c r="B13" s="425"/>
      <c r="C13" s="426"/>
      <c r="D13" s="426"/>
      <c r="E13" s="426"/>
      <c r="F13" s="426"/>
      <c r="G13" s="426"/>
      <c r="H13" s="426"/>
      <c r="I13" s="426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66"/>
      <c r="V13" s="67"/>
      <c r="W13" s="24"/>
      <c r="X13" s="24"/>
      <c r="Y13" s="24"/>
      <c r="Z13" s="24"/>
      <c r="AA13" s="24"/>
      <c r="AB13" s="24"/>
      <c r="AC13" s="24"/>
      <c r="AD13" s="24"/>
      <c r="AE13" s="66"/>
      <c r="AF13" s="24"/>
      <c r="AG13" s="24"/>
      <c r="AH13" s="24"/>
      <c r="AI13" s="24"/>
      <c r="AJ13" s="24"/>
      <c r="AK13" s="24"/>
      <c r="AL13" s="24"/>
      <c r="AM13" s="24"/>
      <c r="AN13" s="24"/>
      <c r="AO13" s="66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67"/>
      <c r="EH13" s="24"/>
      <c r="EI13" s="102"/>
    </row>
    <row r="14" ht="9.75" customHeight="1"/>
    <row r="15" spans="2:139" ht="28.5" customHeight="1">
      <c r="B15" s="402" t="s">
        <v>59</v>
      </c>
      <c r="C15" s="403"/>
      <c r="D15" s="408" t="s">
        <v>60</v>
      </c>
      <c r="E15" s="348"/>
      <c r="F15" s="348"/>
      <c r="G15" s="348"/>
      <c r="H15" s="362" t="s">
        <v>61</v>
      </c>
      <c r="I15" s="365" t="s">
        <v>62</v>
      </c>
      <c r="J15" s="331" t="s">
        <v>63</v>
      </c>
      <c r="K15" s="332"/>
      <c r="L15" s="333" t="s">
        <v>64</v>
      </c>
      <c r="M15" s="334"/>
      <c r="N15" s="334"/>
      <c r="O15" s="334"/>
      <c r="P15" s="334"/>
      <c r="Q15" s="334"/>
      <c r="R15" s="334"/>
      <c r="S15" s="334"/>
      <c r="T15" s="334"/>
      <c r="U15" s="335"/>
      <c r="V15" s="336" t="s">
        <v>65</v>
      </c>
      <c r="W15" s="334"/>
      <c r="X15" s="334"/>
      <c r="Y15" s="334"/>
      <c r="Z15" s="334"/>
      <c r="AA15" s="334"/>
      <c r="AB15" s="334"/>
      <c r="AC15" s="334"/>
      <c r="AD15" s="334"/>
      <c r="AE15" s="337"/>
      <c r="AF15" s="333" t="s">
        <v>66</v>
      </c>
      <c r="AG15" s="334"/>
      <c r="AH15" s="334"/>
      <c r="AI15" s="334"/>
      <c r="AJ15" s="334"/>
      <c r="AK15" s="334"/>
      <c r="AL15" s="334"/>
      <c r="AM15" s="334"/>
      <c r="AN15" s="334"/>
      <c r="AO15" s="335"/>
      <c r="AP15" s="336" t="s">
        <v>67</v>
      </c>
      <c r="AQ15" s="334"/>
      <c r="AR15" s="334"/>
      <c r="AS15" s="334"/>
      <c r="AT15" s="334"/>
      <c r="AU15" s="334"/>
      <c r="AV15" s="334"/>
      <c r="AW15" s="334"/>
      <c r="AX15" s="334"/>
      <c r="AY15" s="337"/>
      <c r="AZ15" s="333" t="s">
        <v>68</v>
      </c>
      <c r="BA15" s="334"/>
      <c r="BB15" s="334"/>
      <c r="BC15" s="334"/>
      <c r="BD15" s="334"/>
      <c r="BE15" s="334"/>
      <c r="BF15" s="334"/>
      <c r="BG15" s="334"/>
      <c r="BH15" s="334"/>
      <c r="BI15" s="335"/>
      <c r="BJ15" s="336" t="s">
        <v>69</v>
      </c>
      <c r="BK15" s="334"/>
      <c r="BL15" s="334"/>
      <c r="BM15" s="334"/>
      <c r="BN15" s="334"/>
      <c r="BO15" s="334"/>
      <c r="BP15" s="334"/>
      <c r="BQ15" s="334"/>
      <c r="BR15" s="334"/>
      <c r="BS15" s="337"/>
      <c r="BT15" s="333" t="s">
        <v>70</v>
      </c>
      <c r="BU15" s="334"/>
      <c r="BV15" s="334"/>
      <c r="BW15" s="334"/>
      <c r="BX15" s="334"/>
      <c r="BY15" s="334"/>
      <c r="BZ15" s="334"/>
      <c r="CA15" s="334"/>
      <c r="CB15" s="334"/>
      <c r="CC15" s="335"/>
      <c r="CD15" s="333" t="s">
        <v>71</v>
      </c>
      <c r="CE15" s="334"/>
      <c r="CF15" s="334"/>
      <c r="CG15" s="334"/>
      <c r="CH15" s="334"/>
      <c r="CI15" s="334"/>
      <c r="CJ15" s="334"/>
      <c r="CK15" s="334"/>
      <c r="CL15" s="334"/>
      <c r="CM15" s="335"/>
      <c r="CN15" s="336" t="s">
        <v>72</v>
      </c>
      <c r="CO15" s="334"/>
      <c r="CP15" s="334"/>
      <c r="CQ15" s="334"/>
      <c r="CR15" s="334"/>
      <c r="CS15" s="334"/>
      <c r="CT15" s="334"/>
      <c r="CU15" s="334"/>
      <c r="CV15" s="334"/>
      <c r="CW15" s="337"/>
      <c r="CX15" s="333" t="s">
        <v>73</v>
      </c>
      <c r="CY15" s="334"/>
      <c r="CZ15" s="334"/>
      <c r="DA15" s="334"/>
      <c r="DB15" s="334"/>
      <c r="DC15" s="334"/>
      <c r="DD15" s="334"/>
      <c r="DE15" s="334"/>
      <c r="DF15" s="334"/>
      <c r="DG15" s="335"/>
      <c r="DH15" s="336" t="s">
        <v>74</v>
      </c>
      <c r="DI15" s="334"/>
      <c r="DJ15" s="334"/>
      <c r="DK15" s="334"/>
      <c r="DL15" s="334"/>
      <c r="DM15" s="334"/>
      <c r="DN15" s="334"/>
      <c r="DO15" s="334"/>
      <c r="DP15" s="334"/>
      <c r="DQ15" s="337"/>
      <c r="DR15" s="333" t="s">
        <v>75</v>
      </c>
      <c r="DS15" s="334"/>
      <c r="DT15" s="334"/>
      <c r="DU15" s="334"/>
      <c r="DV15" s="334"/>
      <c r="DW15" s="334"/>
      <c r="DX15" s="334"/>
      <c r="DY15" s="334"/>
      <c r="DZ15" s="334"/>
      <c r="EA15" s="337"/>
      <c r="EB15" s="338" t="s">
        <v>76</v>
      </c>
      <c r="EC15" s="339"/>
      <c r="ED15" s="340"/>
      <c r="EE15" s="347" t="s">
        <v>77</v>
      </c>
      <c r="EF15" s="348"/>
      <c r="EG15" s="103" t="s">
        <v>78</v>
      </c>
      <c r="EH15" s="349" t="s">
        <v>79</v>
      </c>
      <c r="EI15" s="350"/>
    </row>
    <row r="16" spans="2:139" ht="17.25" customHeight="1">
      <c r="B16" s="404"/>
      <c r="C16" s="405"/>
      <c r="D16" s="409"/>
      <c r="E16" s="410"/>
      <c r="F16" s="410"/>
      <c r="G16" s="410"/>
      <c r="H16" s="363"/>
      <c r="I16" s="366"/>
      <c r="J16" s="368" t="s">
        <v>80</v>
      </c>
      <c r="K16" s="370" t="s">
        <v>81</v>
      </c>
      <c r="L16" s="356" t="s">
        <v>82</v>
      </c>
      <c r="M16" s="345" t="s">
        <v>83</v>
      </c>
      <c r="N16" s="351" t="s">
        <v>37</v>
      </c>
      <c r="O16" s="352"/>
      <c r="P16" s="353"/>
      <c r="Q16" s="354" t="s">
        <v>84</v>
      </c>
      <c r="R16" s="354"/>
      <c r="S16" s="354"/>
      <c r="T16" s="358" t="s">
        <v>85</v>
      </c>
      <c r="U16" s="341" t="s">
        <v>86</v>
      </c>
      <c r="V16" s="353" t="s">
        <v>82</v>
      </c>
      <c r="W16" s="358" t="s">
        <v>83</v>
      </c>
      <c r="X16" s="351" t="s">
        <v>37</v>
      </c>
      <c r="Y16" s="352"/>
      <c r="Z16" s="353"/>
      <c r="AA16" s="354" t="s">
        <v>84</v>
      </c>
      <c r="AB16" s="354"/>
      <c r="AC16" s="354"/>
      <c r="AD16" s="358" t="s">
        <v>85</v>
      </c>
      <c r="AE16" s="351" t="s">
        <v>86</v>
      </c>
      <c r="AF16" s="356" t="s">
        <v>82</v>
      </c>
      <c r="AG16" s="345" t="s">
        <v>83</v>
      </c>
      <c r="AH16" s="351" t="s">
        <v>37</v>
      </c>
      <c r="AI16" s="352"/>
      <c r="AJ16" s="353"/>
      <c r="AK16" s="354" t="s">
        <v>84</v>
      </c>
      <c r="AL16" s="354"/>
      <c r="AM16" s="354"/>
      <c r="AN16" s="358" t="s">
        <v>85</v>
      </c>
      <c r="AO16" s="341" t="s">
        <v>86</v>
      </c>
      <c r="AP16" s="343" t="s">
        <v>82</v>
      </c>
      <c r="AQ16" s="345" t="s">
        <v>83</v>
      </c>
      <c r="AR16" s="351" t="s">
        <v>37</v>
      </c>
      <c r="AS16" s="352"/>
      <c r="AT16" s="353"/>
      <c r="AU16" s="354" t="s">
        <v>84</v>
      </c>
      <c r="AV16" s="354"/>
      <c r="AW16" s="354"/>
      <c r="AX16" s="358" t="s">
        <v>85</v>
      </c>
      <c r="AY16" s="351" t="s">
        <v>86</v>
      </c>
      <c r="AZ16" s="356" t="s">
        <v>82</v>
      </c>
      <c r="BA16" s="345" t="s">
        <v>83</v>
      </c>
      <c r="BB16" s="351" t="s">
        <v>37</v>
      </c>
      <c r="BC16" s="352"/>
      <c r="BD16" s="353"/>
      <c r="BE16" s="354" t="s">
        <v>84</v>
      </c>
      <c r="BF16" s="354"/>
      <c r="BG16" s="354"/>
      <c r="BH16" s="358" t="s">
        <v>85</v>
      </c>
      <c r="BI16" s="341" t="s">
        <v>86</v>
      </c>
      <c r="BJ16" s="343" t="s">
        <v>82</v>
      </c>
      <c r="BK16" s="345" t="s">
        <v>83</v>
      </c>
      <c r="BL16" s="351" t="s">
        <v>37</v>
      </c>
      <c r="BM16" s="352"/>
      <c r="BN16" s="353"/>
      <c r="BO16" s="354" t="s">
        <v>84</v>
      </c>
      <c r="BP16" s="354"/>
      <c r="BQ16" s="354"/>
      <c r="BR16" s="358" t="s">
        <v>85</v>
      </c>
      <c r="BS16" s="351" t="s">
        <v>86</v>
      </c>
      <c r="BT16" s="356" t="s">
        <v>82</v>
      </c>
      <c r="BU16" s="345" t="s">
        <v>83</v>
      </c>
      <c r="BV16" s="351" t="s">
        <v>37</v>
      </c>
      <c r="BW16" s="352"/>
      <c r="BX16" s="353"/>
      <c r="BY16" s="354" t="s">
        <v>84</v>
      </c>
      <c r="BZ16" s="354"/>
      <c r="CA16" s="354"/>
      <c r="CB16" s="358" t="s">
        <v>85</v>
      </c>
      <c r="CC16" s="341" t="s">
        <v>86</v>
      </c>
      <c r="CD16" s="356" t="s">
        <v>82</v>
      </c>
      <c r="CE16" s="345" t="s">
        <v>83</v>
      </c>
      <c r="CF16" s="351" t="s">
        <v>37</v>
      </c>
      <c r="CG16" s="352"/>
      <c r="CH16" s="353"/>
      <c r="CI16" s="354" t="s">
        <v>84</v>
      </c>
      <c r="CJ16" s="354"/>
      <c r="CK16" s="354"/>
      <c r="CL16" s="358" t="s">
        <v>85</v>
      </c>
      <c r="CM16" s="341" t="s">
        <v>86</v>
      </c>
      <c r="CN16" s="343" t="s">
        <v>82</v>
      </c>
      <c r="CO16" s="345" t="s">
        <v>83</v>
      </c>
      <c r="CP16" s="351" t="s">
        <v>37</v>
      </c>
      <c r="CQ16" s="352"/>
      <c r="CR16" s="353"/>
      <c r="CS16" s="354" t="s">
        <v>84</v>
      </c>
      <c r="CT16" s="354"/>
      <c r="CU16" s="354"/>
      <c r="CV16" s="358" t="s">
        <v>85</v>
      </c>
      <c r="CW16" s="351" t="s">
        <v>86</v>
      </c>
      <c r="CX16" s="356" t="s">
        <v>82</v>
      </c>
      <c r="CY16" s="345" t="s">
        <v>83</v>
      </c>
      <c r="CZ16" s="351" t="s">
        <v>37</v>
      </c>
      <c r="DA16" s="352"/>
      <c r="DB16" s="353"/>
      <c r="DC16" s="372" t="s">
        <v>84</v>
      </c>
      <c r="DD16" s="373"/>
      <c r="DE16" s="374"/>
      <c r="DF16" s="358" t="s">
        <v>85</v>
      </c>
      <c r="DG16" s="341" t="s">
        <v>86</v>
      </c>
      <c r="DH16" s="343" t="s">
        <v>82</v>
      </c>
      <c r="DI16" s="345" t="s">
        <v>83</v>
      </c>
      <c r="DJ16" s="351" t="s">
        <v>37</v>
      </c>
      <c r="DK16" s="352"/>
      <c r="DL16" s="353"/>
      <c r="DM16" s="354" t="s">
        <v>84</v>
      </c>
      <c r="DN16" s="354"/>
      <c r="DO16" s="354"/>
      <c r="DP16" s="358" t="s">
        <v>85</v>
      </c>
      <c r="DQ16" s="351" t="s">
        <v>86</v>
      </c>
      <c r="DR16" s="356" t="s">
        <v>82</v>
      </c>
      <c r="DS16" s="345" t="s">
        <v>83</v>
      </c>
      <c r="DT16" s="351" t="s">
        <v>37</v>
      </c>
      <c r="DU16" s="352"/>
      <c r="DV16" s="353"/>
      <c r="DW16" s="354" t="s">
        <v>84</v>
      </c>
      <c r="DX16" s="354"/>
      <c r="DY16" s="354"/>
      <c r="DZ16" s="358" t="s">
        <v>85</v>
      </c>
      <c r="EA16" s="351" t="s">
        <v>86</v>
      </c>
      <c r="EB16" s="394" t="s">
        <v>87</v>
      </c>
      <c r="EC16" s="396" t="s">
        <v>88</v>
      </c>
      <c r="ED16" s="396" t="s">
        <v>89</v>
      </c>
      <c r="EE16" s="398" t="s">
        <v>90</v>
      </c>
      <c r="EF16" s="400" t="s">
        <v>91</v>
      </c>
      <c r="EG16" s="104" t="s">
        <v>92</v>
      </c>
      <c r="EH16" s="105" t="s">
        <v>93</v>
      </c>
      <c r="EI16" s="106" t="s">
        <v>94</v>
      </c>
    </row>
    <row r="17" spans="2:154" ht="22.5">
      <c r="B17" s="406"/>
      <c r="C17" s="407"/>
      <c r="D17" s="411"/>
      <c r="E17" s="412"/>
      <c r="F17" s="412"/>
      <c r="G17" s="412"/>
      <c r="H17" s="364"/>
      <c r="I17" s="367"/>
      <c r="J17" s="369"/>
      <c r="K17" s="371"/>
      <c r="L17" s="357"/>
      <c r="M17" s="346"/>
      <c r="N17" s="25" t="s">
        <v>87</v>
      </c>
      <c r="O17" s="25" t="s">
        <v>88</v>
      </c>
      <c r="P17" s="25" t="s">
        <v>95</v>
      </c>
      <c r="Q17" s="69" t="s">
        <v>83</v>
      </c>
      <c r="R17" s="69" t="s">
        <v>96</v>
      </c>
      <c r="S17" s="69" t="s">
        <v>97</v>
      </c>
      <c r="T17" s="359"/>
      <c r="U17" s="342"/>
      <c r="V17" s="393"/>
      <c r="W17" s="359"/>
      <c r="X17" s="25" t="s">
        <v>87</v>
      </c>
      <c r="Y17" s="25" t="s">
        <v>88</v>
      </c>
      <c r="Z17" s="25" t="s">
        <v>95</v>
      </c>
      <c r="AA17" s="25" t="s">
        <v>83</v>
      </c>
      <c r="AB17" s="25" t="s">
        <v>96</v>
      </c>
      <c r="AC17" s="25" t="s">
        <v>97</v>
      </c>
      <c r="AD17" s="359"/>
      <c r="AE17" s="355"/>
      <c r="AF17" s="357"/>
      <c r="AG17" s="346"/>
      <c r="AH17" s="25" t="s">
        <v>87</v>
      </c>
      <c r="AI17" s="25" t="s">
        <v>88</v>
      </c>
      <c r="AJ17" s="25" t="s">
        <v>95</v>
      </c>
      <c r="AK17" s="69" t="s">
        <v>83</v>
      </c>
      <c r="AL17" s="69" t="s">
        <v>96</v>
      </c>
      <c r="AM17" s="69" t="s">
        <v>97</v>
      </c>
      <c r="AN17" s="359"/>
      <c r="AO17" s="342"/>
      <c r="AP17" s="344"/>
      <c r="AQ17" s="346"/>
      <c r="AR17" s="25" t="s">
        <v>87</v>
      </c>
      <c r="AS17" s="25" t="s">
        <v>88</v>
      </c>
      <c r="AT17" s="25" t="s">
        <v>95</v>
      </c>
      <c r="AU17" s="69" t="s">
        <v>83</v>
      </c>
      <c r="AV17" s="69" t="s">
        <v>96</v>
      </c>
      <c r="AW17" s="69" t="s">
        <v>97</v>
      </c>
      <c r="AX17" s="359"/>
      <c r="AY17" s="355"/>
      <c r="AZ17" s="357"/>
      <c r="BA17" s="346"/>
      <c r="BB17" s="25" t="s">
        <v>87</v>
      </c>
      <c r="BC17" s="25" t="s">
        <v>88</v>
      </c>
      <c r="BD17" s="25" t="s">
        <v>95</v>
      </c>
      <c r="BE17" s="69" t="s">
        <v>83</v>
      </c>
      <c r="BF17" s="69" t="s">
        <v>96</v>
      </c>
      <c r="BG17" s="69" t="s">
        <v>97</v>
      </c>
      <c r="BH17" s="359"/>
      <c r="BI17" s="342"/>
      <c r="BJ17" s="344"/>
      <c r="BK17" s="346"/>
      <c r="BL17" s="25" t="s">
        <v>87</v>
      </c>
      <c r="BM17" s="25" t="s">
        <v>88</v>
      </c>
      <c r="BN17" s="25" t="s">
        <v>95</v>
      </c>
      <c r="BO17" s="69" t="s">
        <v>83</v>
      </c>
      <c r="BP17" s="69" t="s">
        <v>96</v>
      </c>
      <c r="BQ17" s="69" t="s">
        <v>97</v>
      </c>
      <c r="BR17" s="359"/>
      <c r="BS17" s="355"/>
      <c r="BT17" s="357"/>
      <c r="BU17" s="346"/>
      <c r="BV17" s="25" t="s">
        <v>87</v>
      </c>
      <c r="BW17" s="25" t="s">
        <v>88</v>
      </c>
      <c r="BX17" s="25" t="s">
        <v>95</v>
      </c>
      <c r="BY17" s="69" t="s">
        <v>83</v>
      </c>
      <c r="BZ17" s="69" t="s">
        <v>96</v>
      </c>
      <c r="CA17" s="69" t="s">
        <v>97</v>
      </c>
      <c r="CB17" s="359"/>
      <c r="CC17" s="342"/>
      <c r="CD17" s="357"/>
      <c r="CE17" s="346"/>
      <c r="CF17" s="25" t="s">
        <v>87</v>
      </c>
      <c r="CG17" s="25" t="s">
        <v>88</v>
      </c>
      <c r="CH17" s="25" t="s">
        <v>95</v>
      </c>
      <c r="CI17" s="69" t="s">
        <v>83</v>
      </c>
      <c r="CJ17" s="69" t="s">
        <v>96</v>
      </c>
      <c r="CK17" s="69" t="s">
        <v>97</v>
      </c>
      <c r="CL17" s="359"/>
      <c r="CM17" s="342"/>
      <c r="CN17" s="344"/>
      <c r="CO17" s="346"/>
      <c r="CP17" s="25" t="s">
        <v>87</v>
      </c>
      <c r="CQ17" s="25" t="s">
        <v>88</v>
      </c>
      <c r="CR17" s="25" t="s">
        <v>95</v>
      </c>
      <c r="CS17" s="69" t="s">
        <v>83</v>
      </c>
      <c r="CT17" s="69" t="s">
        <v>96</v>
      </c>
      <c r="CU17" s="69" t="s">
        <v>97</v>
      </c>
      <c r="CV17" s="359"/>
      <c r="CW17" s="355"/>
      <c r="CX17" s="357"/>
      <c r="CY17" s="346"/>
      <c r="CZ17" s="25" t="s">
        <v>87</v>
      </c>
      <c r="DA17" s="25" t="s">
        <v>88</v>
      </c>
      <c r="DB17" s="25" t="s">
        <v>95</v>
      </c>
      <c r="DC17" s="69" t="s">
        <v>83</v>
      </c>
      <c r="DD17" s="69" t="s">
        <v>96</v>
      </c>
      <c r="DE17" s="69" t="s">
        <v>97</v>
      </c>
      <c r="DF17" s="359"/>
      <c r="DG17" s="342"/>
      <c r="DH17" s="344"/>
      <c r="DI17" s="346"/>
      <c r="DJ17" s="25" t="s">
        <v>87</v>
      </c>
      <c r="DK17" s="25" t="s">
        <v>88</v>
      </c>
      <c r="DL17" s="25" t="s">
        <v>95</v>
      </c>
      <c r="DM17" s="69" t="s">
        <v>83</v>
      </c>
      <c r="DN17" s="69" t="s">
        <v>96</v>
      </c>
      <c r="DO17" s="69" t="s">
        <v>97</v>
      </c>
      <c r="DP17" s="359"/>
      <c r="DQ17" s="355"/>
      <c r="DR17" s="357"/>
      <c r="DS17" s="346"/>
      <c r="DT17" s="25" t="s">
        <v>87</v>
      </c>
      <c r="DU17" s="25" t="s">
        <v>88</v>
      </c>
      <c r="DV17" s="25" t="s">
        <v>95</v>
      </c>
      <c r="DW17" s="69" t="s">
        <v>83</v>
      </c>
      <c r="DX17" s="69" t="s">
        <v>96</v>
      </c>
      <c r="DY17" s="69" t="s">
        <v>97</v>
      </c>
      <c r="DZ17" s="359"/>
      <c r="EA17" s="355"/>
      <c r="EB17" s="395"/>
      <c r="EC17" s="397"/>
      <c r="ED17" s="397"/>
      <c r="EE17" s="399"/>
      <c r="EF17" s="401"/>
      <c r="EG17" s="107" t="s">
        <v>98</v>
      </c>
      <c r="EH17" s="108" t="s">
        <v>99</v>
      </c>
      <c r="EI17" s="109" t="s">
        <v>99</v>
      </c>
      <c r="EJ17" s="110" t="s">
        <v>100</v>
      </c>
      <c r="EK17" s="110" t="s">
        <v>90</v>
      </c>
      <c r="EL17" s="110" t="s">
        <v>101</v>
      </c>
      <c r="EM17" s="110" t="s">
        <v>102</v>
      </c>
      <c r="EN17" s="110" t="s">
        <v>103</v>
      </c>
      <c r="EO17" s="110" t="s">
        <v>104</v>
      </c>
      <c r="EP17" s="110" t="s">
        <v>105</v>
      </c>
      <c r="EQ17" s="110" t="s">
        <v>106</v>
      </c>
      <c r="ER17" s="110" t="s">
        <v>107</v>
      </c>
      <c r="ES17" s="110" t="s">
        <v>108</v>
      </c>
      <c r="ET17" s="110" t="s">
        <v>109</v>
      </c>
      <c r="EU17" s="110" t="s">
        <v>110</v>
      </c>
      <c r="EV17" s="110" t="s">
        <v>111</v>
      </c>
      <c r="EW17" s="110" t="s">
        <v>112</v>
      </c>
      <c r="EX17" s="110" t="s">
        <v>113</v>
      </c>
    </row>
    <row r="18" spans="2:154" ht="33.75" customHeight="1">
      <c r="B18" s="386">
        <v>3</v>
      </c>
      <c r="C18" s="390" t="s">
        <v>190</v>
      </c>
      <c r="D18" s="4">
        <v>1</v>
      </c>
      <c r="E18" s="392" t="s">
        <v>191</v>
      </c>
      <c r="F18" s="392"/>
      <c r="G18" s="392"/>
      <c r="H18" s="5" t="s">
        <v>145</v>
      </c>
      <c r="I18" s="26" t="s">
        <v>192</v>
      </c>
      <c r="J18" s="27" t="s">
        <v>193</v>
      </c>
      <c r="K18" s="28" t="s">
        <v>194</v>
      </c>
      <c r="L18" s="29"/>
      <c r="M18" s="30"/>
      <c r="N18" s="31"/>
      <c r="O18" s="31"/>
      <c r="P18" s="31"/>
      <c r="Q18" s="30"/>
      <c r="R18" s="30"/>
      <c r="S18" s="30"/>
      <c r="T18" s="70"/>
      <c r="U18" s="71"/>
      <c r="V18" s="29" t="s">
        <v>118</v>
      </c>
      <c r="W18" s="30" t="s">
        <v>122</v>
      </c>
      <c r="X18" s="31"/>
      <c r="Y18" s="31"/>
      <c r="Z18" s="31"/>
      <c r="AA18" s="30" t="s">
        <v>118</v>
      </c>
      <c r="AB18" s="30" t="s">
        <v>118</v>
      </c>
      <c r="AC18" s="30"/>
      <c r="AD18" s="70" t="s">
        <v>252</v>
      </c>
      <c r="AE18" s="71"/>
      <c r="AF18" s="29" t="s">
        <v>118</v>
      </c>
      <c r="AG18" s="30" t="s">
        <v>118</v>
      </c>
      <c r="AH18" s="30"/>
      <c r="AI18" s="30"/>
      <c r="AJ18" s="31"/>
      <c r="AK18" s="30" t="s">
        <v>118</v>
      </c>
      <c r="AL18" s="30" t="s">
        <v>118</v>
      </c>
      <c r="AM18" s="30"/>
      <c r="AN18" s="70" t="s">
        <v>252</v>
      </c>
      <c r="AO18" s="71"/>
      <c r="AP18" s="29" t="s">
        <v>118</v>
      </c>
      <c r="AQ18" s="30" t="s">
        <v>118</v>
      </c>
      <c r="AR18" s="31"/>
      <c r="AS18" s="31"/>
      <c r="AT18" s="31"/>
      <c r="AU18" s="30" t="s">
        <v>118</v>
      </c>
      <c r="AV18" s="30" t="s">
        <v>118</v>
      </c>
      <c r="AW18" s="30"/>
      <c r="AX18" s="70" t="s">
        <v>252</v>
      </c>
      <c r="AY18" s="71"/>
      <c r="AZ18" s="29" t="s">
        <v>118</v>
      </c>
      <c r="BA18" s="30" t="s">
        <v>118</v>
      </c>
      <c r="BB18" s="31"/>
      <c r="BC18" s="31"/>
      <c r="BD18" s="31"/>
      <c r="BE18" s="30" t="s">
        <v>118</v>
      </c>
      <c r="BF18" s="30" t="s">
        <v>118</v>
      </c>
      <c r="BG18" s="30"/>
      <c r="BH18" s="70" t="s">
        <v>252</v>
      </c>
      <c r="BI18" s="71"/>
      <c r="BJ18" s="29" t="s">
        <v>118</v>
      </c>
      <c r="BK18" s="30" t="s">
        <v>118</v>
      </c>
      <c r="BL18" s="31"/>
      <c r="BM18" s="31"/>
      <c r="BN18" s="31"/>
      <c r="BO18" s="30" t="s">
        <v>118</v>
      </c>
      <c r="BP18" s="30" t="s">
        <v>118</v>
      </c>
      <c r="BQ18" s="30"/>
      <c r="BR18" s="70" t="s">
        <v>252</v>
      </c>
      <c r="BS18" s="71"/>
      <c r="BT18" s="29" t="s">
        <v>118</v>
      </c>
      <c r="BU18" s="30" t="s">
        <v>118</v>
      </c>
      <c r="BV18" s="31"/>
      <c r="BW18" s="31"/>
      <c r="BX18" s="31"/>
      <c r="BY18" s="30" t="s">
        <v>118</v>
      </c>
      <c r="BZ18" s="30" t="s">
        <v>118</v>
      </c>
      <c r="CA18" s="30"/>
      <c r="CB18" s="70" t="s">
        <v>252</v>
      </c>
      <c r="CC18" s="71"/>
      <c r="CD18" s="29" t="s">
        <v>118</v>
      </c>
      <c r="CE18" s="30" t="s">
        <v>118</v>
      </c>
      <c r="CF18" s="30"/>
      <c r="CG18" s="30"/>
      <c r="CH18" s="31"/>
      <c r="CI18" s="30"/>
      <c r="CJ18" s="30"/>
      <c r="CK18" s="30"/>
      <c r="CL18" s="70" t="s">
        <v>252</v>
      </c>
      <c r="CM18" s="71"/>
      <c r="CN18" s="29" t="s">
        <v>118</v>
      </c>
      <c r="CO18" s="30"/>
      <c r="CP18" s="31"/>
      <c r="CQ18" s="31"/>
      <c r="CR18" s="31"/>
      <c r="CS18" s="30"/>
      <c r="CT18" s="30"/>
      <c r="CU18" s="30"/>
      <c r="CV18" s="70"/>
      <c r="CW18" s="71"/>
      <c r="CX18" s="29" t="s">
        <v>118</v>
      </c>
      <c r="CY18" s="30"/>
      <c r="CZ18" s="31"/>
      <c r="DA18" s="31"/>
      <c r="DB18" s="31"/>
      <c r="DC18" s="30"/>
      <c r="DD18" s="30"/>
      <c r="DE18" s="30"/>
      <c r="DF18" s="70"/>
      <c r="DG18" s="71"/>
      <c r="DH18" s="29" t="s">
        <v>118</v>
      </c>
      <c r="DI18" s="30"/>
      <c r="DJ18" s="31"/>
      <c r="DK18" s="31"/>
      <c r="DL18" s="31"/>
      <c r="DM18" s="30"/>
      <c r="DN18" s="30"/>
      <c r="DO18" s="30"/>
      <c r="DP18" s="70"/>
      <c r="DQ18" s="71"/>
      <c r="DR18" s="29"/>
      <c r="DS18" s="30"/>
      <c r="DT18" s="31"/>
      <c r="DU18" s="31"/>
      <c r="DV18" s="31"/>
      <c r="DW18" s="30"/>
      <c r="DX18" s="30"/>
      <c r="DY18" s="30"/>
      <c r="DZ18" s="70"/>
      <c r="EA18" s="71"/>
      <c r="EB18" s="88">
        <f aca="true" t="shared" si="0" ref="EB18:EB27">$N18+$X18+$AJ18+$AR18+$BB18+$BL18+$BV18+$CH18+$CP18+$CZ18+$DJ18+$DT18</f>
        <v>0</v>
      </c>
      <c r="EC18" s="89"/>
      <c r="ED18" s="89"/>
      <c r="EE18" s="30"/>
      <c r="EF18" s="90"/>
      <c r="EG18" s="111"/>
      <c r="EH18" s="112"/>
      <c r="EI18" s="71"/>
      <c r="EJ18" s="110">
        <f>EF18</f>
        <v>0</v>
      </c>
      <c r="EK18" s="110">
        <f>EE18</f>
        <v>0</v>
      </c>
      <c r="EL18" s="110">
        <f>N18</f>
        <v>0</v>
      </c>
      <c r="EM18" s="110">
        <f>X18</f>
        <v>0</v>
      </c>
      <c r="EN18" s="110">
        <f>AH18</f>
        <v>0</v>
      </c>
      <c r="EO18" s="110">
        <f>AR18</f>
        <v>0</v>
      </c>
      <c r="EP18" s="110">
        <f>BB18</f>
        <v>0</v>
      </c>
      <c r="EQ18" s="110">
        <f>BL18</f>
        <v>0</v>
      </c>
      <c r="ER18" s="110">
        <f>BV18</f>
        <v>0</v>
      </c>
      <c r="ES18" s="110">
        <f>CF18</f>
        <v>0</v>
      </c>
      <c r="ET18" s="110">
        <f>CP18</f>
        <v>0</v>
      </c>
      <c r="EU18" s="110">
        <f>CZ18</f>
        <v>0</v>
      </c>
      <c r="EV18" s="110">
        <f>DJ18</f>
        <v>0</v>
      </c>
      <c r="EW18" s="110">
        <f>DT18</f>
        <v>0</v>
      </c>
      <c r="EX18" s="110">
        <f>SUM(EL18:EW18)</f>
        <v>0</v>
      </c>
    </row>
    <row r="19" spans="2:154" ht="54" customHeight="1">
      <c r="B19" s="386"/>
      <c r="C19" s="390"/>
      <c r="D19" s="6">
        <v>2</v>
      </c>
      <c r="E19" s="462" t="s">
        <v>195</v>
      </c>
      <c r="F19" s="462"/>
      <c r="G19" s="462"/>
      <c r="H19" s="7" t="s">
        <v>196</v>
      </c>
      <c r="I19" s="32" t="s">
        <v>197</v>
      </c>
      <c r="J19" s="33" t="s">
        <v>101</v>
      </c>
      <c r="K19" s="34" t="s">
        <v>198</v>
      </c>
      <c r="L19" s="35" t="s">
        <v>118</v>
      </c>
      <c r="M19" s="36" t="s">
        <v>118</v>
      </c>
      <c r="N19" s="37"/>
      <c r="O19" s="37"/>
      <c r="P19" s="37"/>
      <c r="Q19" s="36"/>
      <c r="R19" s="36"/>
      <c r="S19" s="36"/>
      <c r="T19" s="72" t="s">
        <v>242</v>
      </c>
      <c r="U19" s="73"/>
      <c r="V19" s="35" t="s">
        <v>118</v>
      </c>
      <c r="W19" s="36" t="s">
        <v>122</v>
      </c>
      <c r="X19" s="37"/>
      <c r="Y19" s="37"/>
      <c r="Z19" s="37"/>
      <c r="AA19" s="36" t="s">
        <v>118</v>
      </c>
      <c r="AB19" s="36"/>
      <c r="AC19" s="36"/>
      <c r="AD19" s="72" t="s">
        <v>242</v>
      </c>
      <c r="AE19" s="73"/>
      <c r="AF19" s="35" t="s">
        <v>118</v>
      </c>
      <c r="AG19" s="36" t="s">
        <v>118</v>
      </c>
      <c r="AH19" s="36"/>
      <c r="AI19" s="36"/>
      <c r="AJ19" s="37"/>
      <c r="AK19" s="36"/>
      <c r="AL19" s="36" t="s">
        <v>118</v>
      </c>
      <c r="AM19" s="36"/>
      <c r="AN19" s="72" t="s">
        <v>242</v>
      </c>
      <c r="AO19" s="73"/>
      <c r="AP19" s="35" t="s">
        <v>118</v>
      </c>
      <c r="AQ19" s="36" t="s">
        <v>118</v>
      </c>
      <c r="AR19" s="37"/>
      <c r="AS19" s="37"/>
      <c r="AT19" s="37"/>
      <c r="AU19" s="36" t="s">
        <v>118</v>
      </c>
      <c r="AV19" s="36" t="s">
        <v>118</v>
      </c>
      <c r="AW19" s="36"/>
      <c r="AX19" s="72" t="s">
        <v>242</v>
      </c>
      <c r="AY19" s="73"/>
      <c r="AZ19" s="35" t="s">
        <v>118</v>
      </c>
      <c r="BA19" s="36" t="s">
        <v>118</v>
      </c>
      <c r="BB19" s="37"/>
      <c r="BC19" s="37"/>
      <c r="BD19" s="37"/>
      <c r="BE19" s="36"/>
      <c r="BF19" s="36" t="s">
        <v>118</v>
      </c>
      <c r="BG19" s="36"/>
      <c r="BH19" s="72" t="s">
        <v>242</v>
      </c>
      <c r="BI19" s="73"/>
      <c r="BJ19" s="35" t="s">
        <v>118</v>
      </c>
      <c r="BK19" s="36" t="s">
        <v>118</v>
      </c>
      <c r="BL19" s="37"/>
      <c r="BM19" s="37"/>
      <c r="BN19" s="37"/>
      <c r="BO19" s="36" t="s">
        <v>118</v>
      </c>
      <c r="BP19" s="36" t="s">
        <v>118</v>
      </c>
      <c r="BQ19" s="36"/>
      <c r="BR19" s="72" t="s">
        <v>242</v>
      </c>
      <c r="BS19" s="73"/>
      <c r="BT19" s="35" t="s">
        <v>118</v>
      </c>
      <c r="BU19" s="36" t="s">
        <v>118</v>
      </c>
      <c r="BV19" s="37"/>
      <c r="BW19" s="37"/>
      <c r="BX19" s="37"/>
      <c r="BY19" s="36" t="s">
        <v>118</v>
      </c>
      <c r="BZ19" s="36"/>
      <c r="CA19" s="36"/>
      <c r="CB19" s="72" t="s">
        <v>242</v>
      </c>
      <c r="CC19" s="73"/>
      <c r="CD19" s="35" t="s">
        <v>118</v>
      </c>
      <c r="CE19" s="36" t="s">
        <v>118</v>
      </c>
      <c r="CF19" s="36"/>
      <c r="CG19" s="36"/>
      <c r="CH19" s="37"/>
      <c r="CI19" s="36" t="s">
        <v>122</v>
      </c>
      <c r="CJ19" s="36"/>
      <c r="CK19" s="36"/>
      <c r="CL19" s="72" t="s">
        <v>242</v>
      </c>
      <c r="CM19" s="73"/>
      <c r="CN19" s="35" t="s">
        <v>118</v>
      </c>
      <c r="CO19" s="36"/>
      <c r="CP19" s="37"/>
      <c r="CQ19" s="37"/>
      <c r="CR19" s="37"/>
      <c r="CS19" s="36"/>
      <c r="CT19" s="36"/>
      <c r="CU19" s="36"/>
      <c r="CV19" s="72"/>
      <c r="CW19" s="73"/>
      <c r="CX19" s="35" t="s">
        <v>118</v>
      </c>
      <c r="CY19" s="36"/>
      <c r="CZ19" s="37"/>
      <c r="DA19" s="37"/>
      <c r="DB19" s="37"/>
      <c r="DC19" s="36"/>
      <c r="DD19" s="36"/>
      <c r="DE19" s="36"/>
      <c r="DF19" s="72"/>
      <c r="DG19" s="73"/>
      <c r="DH19" s="35" t="s">
        <v>118</v>
      </c>
      <c r="DI19" s="36"/>
      <c r="DJ19" s="37"/>
      <c r="DK19" s="37"/>
      <c r="DL19" s="37"/>
      <c r="DM19" s="36"/>
      <c r="DN19" s="36"/>
      <c r="DO19" s="36"/>
      <c r="DP19" s="72"/>
      <c r="DQ19" s="73"/>
      <c r="DR19" s="35" t="s">
        <v>118</v>
      </c>
      <c r="DS19" s="36"/>
      <c r="DT19" s="37"/>
      <c r="DU19" s="37"/>
      <c r="DV19" s="37"/>
      <c r="DW19" s="36"/>
      <c r="DX19" s="36"/>
      <c r="DY19" s="36"/>
      <c r="DZ19" s="72"/>
      <c r="EA19" s="73"/>
      <c r="EB19" s="91">
        <f t="shared" si="0"/>
        <v>0</v>
      </c>
      <c r="EC19" s="92"/>
      <c r="ED19" s="92"/>
      <c r="EE19" s="36"/>
      <c r="EF19" s="93"/>
      <c r="EG19" s="113"/>
      <c r="EH19" s="114"/>
      <c r="EI19" s="73"/>
      <c r="EJ19" s="110">
        <f aca="true" t="shared" si="1" ref="EJ19:EJ27">EF19</f>
        <v>0</v>
      </c>
      <c r="EK19" s="110">
        <f aca="true" t="shared" si="2" ref="EK19:EK27">EE19</f>
        <v>0</v>
      </c>
      <c r="EL19" s="110">
        <f aca="true" t="shared" si="3" ref="EL19:EL27">N19</f>
        <v>0</v>
      </c>
      <c r="EM19" s="110">
        <f aca="true" t="shared" si="4" ref="EM19:EM27">X19</f>
        <v>0</v>
      </c>
      <c r="EN19" s="110">
        <f aca="true" t="shared" si="5" ref="EN19:EN27">AH19</f>
        <v>0</v>
      </c>
      <c r="EO19" s="110">
        <f aca="true" t="shared" si="6" ref="EO19:EO27">AR19</f>
        <v>0</v>
      </c>
      <c r="EP19" s="110">
        <f aca="true" t="shared" si="7" ref="EP19:EP27">BB19</f>
        <v>0</v>
      </c>
      <c r="EQ19" s="110">
        <f aca="true" t="shared" si="8" ref="EQ19:EQ27">BL19</f>
        <v>0</v>
      </c>
      <c r="ER19" s="110">
        <f aca="true" t="shared" si="9" ref="ER19:ER27">BV19</f>
        <v>0</v>
      </c>
      <c r="ES19" s="110">
        <f aca="true" t="shared" si="10" ref="ES19:ES27">CF19</f>
        <v>0</v>
      </c>
      <c r="ET19" s="110">
        <f aca="true" t="shared" si="11" ref="ET19:ET27">CP19</f>
        <v>0</v>
      </c>
      <c r="EU19" s="110">
        <f aca="true" t="shared" si="12" ref="EU19:EU27">CZ19</f>
        <v>0</v>
      </c>
      <c r="EV19" s="110">
        <f aca="true" t="shared" si="13" ref="EV19:EV27">DJ19</f>
        <v>0</v>
      </c>
      <c r="EW19" s="110">
        <f aca="true" t="shared" si="14" ref="EW19:EW27">DT19</f>
        <v>0</v>
      </c>
      <c r="EX19" s="110">
        <f aca="true" t="shared" si="15" ref="EX19:EX27">SUM(EL19:EW19)</f>
        <v>0</v>
      </c>
    </row>
    <row r="20" spans="2:154" ht="53.25" customHeight="1">
      <c r="B20" s="386"/>
      <c r="C20" s="390"/>
      <c r="D20" s="6">
        <v>3</v>
      </c>
      <c r="E20" s="464" t="s">
        <v>199</v>
      </c>
      <c r="F20" s="464"/>
      <c r="G20" s="464"/>
      <c r="H20" s="7" t="s">
        <v>145</v>
      </c>
      <c r="I20" s="32" t="s">
        <v>200</v>
      </c>
      <c r="J20" s="33" t="s">
        <v>193</v>
      </c>
      <c r="K20" s="34" t="s">
        <v>111</v>
      </c>
      <c r="L20" s="35"/>
      <c r="M20" s="36"/>
      <c r="N20" s="37"/>
      <c r="O20" s="37"/>
      <c r="P20" s="37"/>
      <c r="Q20" s="36"/>
      <c r="R20" s="36"/>
      <c r="S20" s="36"/>
      <c r="T20" s="72"/>
      <c r="U20" s="73"/>
      <c r="V20" s="35" t="s">
        <v>118</v>
      </c>
      <c r="W20" s="36" t="s">
        <v>122</v>
      </c>
      <c r="X20" s="37"/>
      <c r="Y20" s="37"/>
      <c r="Z20" s="37"/>
      <c r="AA20" s="36" t="s">
        <v>118</v>
      </c>
      <c r="AB20" s="36" t="s">
        <v>118</v>
      </c>
      <c r="AC20" s="36"/>
      <c r="AD20" s="72" t="s">
        <v>243</v>
      </c>
      <c r="AE20" s="73"/>
      <c r="AF20" s="35" t="s">
        <v>118</v>
      </c>
      <c r="AG20" s="36" t="s">
        <v>118</v>
      </c>
      <c r="AH20" s="36"/>
      <c r="AI20" s="36"/>
      <c r="AJ20" s="37"/>
      <c r="AK20" s="36" t="s">
        <v>118</v>
      </c>
      <c r="AL20" s="36" t="s">
        <v>118</v>
      </c>
      <c r="AM20" s="36"/>
      <c r="AN20" s="72" t="s">
        <v>243</v>
      </c>
      <c r="AO20" s="73"/>
      <c r="AP20" s="35" t="s">
        <v>118</v>
      </c>
      <c r="AQ20" s="36" t="s">
        <v>118</v>
      </c>
      <c r="AR20" s="37"/>
      <c r="AS20" s="37"/>
      <c r="AT20" s="37"/>
      <c r="AU20" s="36"/>
      <c r="AV20" s="36" t="s">
        <v>118</v>
      </c>
      <c r="AW20" s="36"/>
      <c r="AX20" s="72" t="s">
        <v>243</v>
      </c>
      <c r="AY20" s="73"/>
      <c r="AZ20" s="35" t="s">
        <v>118</v>
      </c>
      <c r="BA20" s="36" t="s">
        <v>118</v>
      </c>
      <c r="BB20" s="37"/>
      <c r="BC20" s="37"/>
      <c r="BD20" s="37"/>
      <c r="BE20" s="36"/>
      <c r="BF20" s="36" t="s">
        <v>118</v>
      </c>
      <c r="BG20" s="36"/>
      <c r="BH20" s="72" t="s">
        <v>243</v>
      </c>
      <c r="BI20" s="73"/>
      <c r="BJ20" s="35" t="s">
        <v>118</v>
      </c>
      <c r="BK20" s="36" t="s">
        <v>118</v>
      </c>
      <c r="BL20" s="37"/>
      <c r="BM20" s="37"/>
      <c r="BN20" s="37"/>
      <c r="BO20" s="36"/>
      <c r="BP20" s="36" t="s">
        <v>118</v>
      </c>
      <c r="BQ20" s="36"/>
      <c r="BR20" s="72" t="s">
        <v>243</v>
      </c>
      <c r="BS20" s="73"/>
      <c r="BT20" s="35" t="s">
        <v>118</v>
      </c>
      <c r="BU20" s="36" t="s">
        <v>118</v>
      </c>
      <c r="BV20" s="37"/>
      <c r="BW20" s="37"/>
      <c r="BX20" s="37"/>
      <c r="BY20" s="36"/>
      <c r="BZ20" s="36" t="s">
        <v>118</v>
      </c>
      <c r="CA20" s="36"/>
      <c r="CB20" s="72" t="s">
        <v>243</v>
      </c>
      <c r="CC20" s="73"/>
      <c r="CD20" s="35" t="s">
        <v>118</v>
      </c>
      <c r="CE20" s="36" t="s">
        <v>118</v>
      </c>
      <c r="CF20" s="36"/>
      <c r="CG20" s="36"/>
      <c r="CH20" s="37"/>
      <c r="CI20" s="36"/>
      <c r="CJ20" s="36" t="s">
        <v>122</v>
      </c>
      <c r="CK20" s="36"/>
      <c r="CL20" s="72" t="s">
        <v>243</v>
      </c>
      <c r="CM20" s="73"/>
      <c r="CN20" s="35" t="s">
        <v>118</v>
      </c>
      <c r="CO20" s="36"/>
      <c r="CP20" s="37"/>
      <c r="CQ20" s="37"/>
      <c r="CR20" s="37"/>
      <c r="CS20" s="36"/>
      <c r="CT20" s="36"/>
      <c r="CU20" s="36"/>
      <c r="CV20" s="72"/>
      <c r="CW20" s="73"/>
      <c r="CX20" s="35" t="s">
        <v>118</v>
      </c>
      <c r="CY20" s="36"/>
      <c r="CZ20" s="37"/>
      <c r="DA20" s="37"/>
      <c r="DB20" s="37"/>
      <c r="DC20" s="36"/>
      <c r="DD20" s="36"/>
      <c r="DE20" s="36"/>
      <c r="DF20" s="72"/>
      <c r="DG20" s="73"/>
      <c r="DH20" s="35" t="s">
        <v>118</v>
      </c>
      <c r="DI20" s="36"/>
      <c r="DJ20" s="37"/>
      <c r="DK20" s="37"/>
      <c r="DL20" s="37"/>
      <c r="DM20" s="36"/>
      <c r="DN20" s="36"/>
      <c r="DO20" s="36"/>
      <c r="DP20" s="72"/>
      <c r="DQ20" s="73"/>
      <c r="DR20" s="35"/>
      <c r="DS20" s="36"/>
      <c r="DT20" s="37"/>
      <c r="DU20" s="37"/>
      <c r="DV20" s="37"/>
      <c r="DW20" s="36"/>
      <c r="DX20" s="36"/>
      <c r="DY20" s="36"/>
      <c r="DZ20" s="72"/>
      <c r="EA20" s="73"/>
      <c r="EB20" s="91">
        <f t="shared" si="0"/>
        <v>0</v>
      </c>
      <c r="EC20" s="92"/>
      <c r="ED20" s="92"/>
      <c r="EE20" s="36"/>
      <c r="EF20" s="93"/>
      <c r="EG20" s="113"/>
      <c r="EH20" s="114"/>
      <c r="EI20" s="73"/>
      <c r="EJ20" s="110">
        <f t="shared" si="1"/>
        <v>0</v>
      </c>
      <c r="EK20" s="110">
        <f t="shared" si="2"/>
        <v>0</v>
      </c>
      <c r="EL20" s="110">
        <f t="shared" si="3"/>
        <v>0</v>
      </c>
      <c r="EM20" s="110">
        <f t="shared" si="4"/>
        <v>0</v>
      </c>
      <c r="EN20" s="110">
        <f t="shared" si="5"/>
        <v>0</v>
      </c>
      <c r="EO20" s="110">
        <f t="shared" si="6"/>
        <v>0</v>
      </c>
      <c r="EP20" s="110">
        <f t="shared" si="7"/>
        <v>0</v>
      </c>
      <c r="EQ20" s="110">
        <f t="shared" si="8"/>
        <v>0</v>
      </c>
      <c r="ER20" s="110">
        <f t="shared" si="9"/>
        <v>0</v>
      </c>
      <c r="ES20" s="110">
        <f t="shared" si="10"/>
        <v>0</v>
      </c>
      <c r="ET20" s="110">
        <f t="shared" si="11"/>
        <v>0</v>
      </c>
      <c r="EU20" s="110">
        <f t="shared" si="12"/>
        <v>0</v>
      </c>
      <c r="EV20" s="110">
        <f t="shared" si="13"/>
        <v>0</v>
      </c>
      <c r="EW20" s="110">
        <f t="shared" si="14"/>
        <v>0</v>
      </c>
      <c r="EX20" s="110">
        <f t="shared" si="15"/>
        <v>0</v>
      </c>
    </row>
    <row r="21" spans="2:154" ht="32.25" customHeight="1">
      <c r="B21" s="386"/>
      <c r="C21" s="390"/>
      <c r="D21" s="6">
        <v>4</v>
      </c>
      <c r="E21" s="361" t="s">
        <v>201</v>
      </c>
      <c r="F21" s="361"/>
      <c r="G21" s="361"/>
      <c r="H21" s="7" t="s">
        <v>145</v>
      </c>
      <c r="I21" s="32" t="s">
        <v>202</v>
      </c>
      <c r="J21" s="38" t="s">
        <v>193</v>
      </c>
      <c r="K21" s="39" t="s">
        <v>111</v>
      </c>
      <c r="L21" s="35"/>
      <c r="M21" s="36"/>
      <c r="N21" s="37"/>
      <c r="O21" s="37"/>
      <c r="P21" s="37"/>
      <c r="Q21" s="36"/>
      <c r="R21" s="36"/>
      <c r="S21" s="36"/>
      <c r="T21" s="72"/>
      <c r="U21" s="73"/>
      <c r="V21" s="35" t="s">
        <v>118</v>
      </c>
      <c r="W21" s="36"/>
      <c r="X21" s="37"/>
      <c r="Y21" s="37"/>
      <c r="Z21" s="37"/>
      <c r="AA21" s="36"/>
      <c r="AB21" s="36" t="s">
        <v>118</v>
      </c>
      <c r="AC21" s="36"/>
      <c r="AD21" s="72"/>
      <c r="AE21" s="73"/>
      <c r="AF21" s="35" t="s">
        <v>118</v>
      </c>
      <c r="AG21" s="36" t="s">
        <v>118</v>
      </c>
      <c r="AH21" s="36"/>
      <c r="AI21" s="36"/>
      <c r="AJ21" s="37"/>
      <c r="AK21" s="36"/>
      <c r="AL21" s="36" t="s">
        <v>118</v>
      </c>
      <c r="AM21" s="36"/>
      <c r="AN21" s="72"/>
      <c r="AO21" s="73"/>
      <c r="AP21" s="35" t="s">
        <v>118</v>
      </c>
      <c r="AQ21" s="36" t="s">
        <v>118</v>
      </c>
      <c r="AR21" s="37"/>
      <c r="AS21" s="37"/>
      <c r="AT21" s="37"/>
      <c r="AU21" s="36" t="s">
        <v>118</v>
      </c>
      <c r="AV21" s="36"/>
      <c r="AW21" s="36"/>
      <c r="AX21" s="72" t="s">
        <v>244</v>
      </c>
      <c r="AY21" s="73"/>
      <c r="AZ21" s="35" t="s">
        <v>118</v>
      </c>
      <c r="BA21" s="36" t="s">
        <v>118</v>
      </c>
      <c r="BB21" s="37"/>
      <c r="BC21" s="37"/>
      <c r="BD21" s="37"/>
      <c r="BE21" s="36"/>
      <c r="BF21" s="36" t="s">
        <v>118</v>
      </c>
      <c r="BG21" s="36"/>
      <c r="BH21" s="72" t="s">
        <v>244</v>
      </c>
      <c r="BI21" s="73"/>
      <c r="BJ21" s="35" t="s">
        <v>118</v>
      </c>
      <c r="BK21" s="36" t="s">
        <v>118</v>
      </c>
      <c r="BL21" s="37"/>
      <c r="BM21" s="37"/>
      <c r="BN21" s="37"/>
      <c r="BO21" s="36"/>
      <c r="BP21" s="36" t="s">
        <v>118</v>
      </c>
      <c r="BQ21" s="36"/>
      <c r="BR21" s="72" t="s">
        <v>244</v>
      </c>
      <c r="BS21" s="73"/>
      <c r="BT21" s="35" t="s">
        <v>118</v>
      </c>
      <c r="BU21" s="36" t="s">
        <v>118</v>
      </c>
      <c r="BV21" s="37"/>
      <c r="BW21" s="37"/>
      <c r="BX21" s="37"/>
      <c r="BY21" s="36" t="s">
        <v>118</v>
      </c>
      <c r="BZ21" s="36" t="s">
        <v>118</v>
      </c>
      <c r="CA21" s="36"/>
      <c r="CB21" s="72"/>
      <c r="CC21" s="73"/>
      <c r="CD21" s="35" t="s">
        <v>118</v>
      </c>
      <c r="CE21" s="36" t="s">
        <v>118</v>
      </c>
      <c r="CF21" s="36"/>
      <c r="CG21" s="36"/>
      <c r="CH21" s="37"/>
      <c r="CI21" s="36"/>
      <c r="CJ21" s="36"/>
      <c r="CK21" s="36"/>
      <c r="CL21" s="72"/>
      <c r="CM21" s="73"/>
      <c r="CN21" s="35" t="s">
        <v>118</v>
      </c>
      <c r="CO21" s="36"/>
      <c r="CP21" s="37"/>
      <c r="CQ21" s="37"/>
      <c r="CR21" s="37"/>
      <c r="CS21" s="36"/>
      <c r="CT21" s="36"/>
      <c r="CU21" s="36"/>
      <c r="CV21" s="72"/>
      <c r="CW21" s="73"/>
      <c r="CX21" s="35" t="s">
        <v>118</v>
      </c>
      <c r="CY21" s="36"/>
      <c r="CZ21" s="37"/>
      <c r="DA21" s="37"/>
      <c r="DB21" s="37"/>
      <c r="DC21" s="36"/>
      <c r="DD21" s="36"/>
      <c r="DE21" s="36"/>
      <c r="DF21" s="72"/>
      <c r="DG21" s="73"/>
      <c r="DH21" s="35" t="s">
        <v>118</v>
      </c>
      <c r="DI21" s="36"/>
      <c r="DJ21" s="37"/>
      <c r="DK21" s="37"/>
      <c r="DL21" s="37"/>
      <c r="DM21" s="36"/>
      <c r="DN21" s="36"/>
      <c r="DO21" s="36"/>
      <c r="DP21" s="72"/>
      <c r="DQ21" s="73"/>
      <c r="DR21" s="35"/>
      <c r="DS21" s="36"/>
      <c r="DT21" s="37"/>
      <c r="DU21" s="37"/>
      <c r="DV21" s="37"/>
      <c r="DW21" s="36"/>
      <c r="DX21" s="36"/>
      <c r="DY21" s="36"/>
      <c r="DZ21" s="72"/>
      <c r="EA21" s="73"/>
      <c r="EB21" s="91">
        <f t="shared" si="0"/>
        <v>0</v>
      </c>
      <c r="EC21" s="92"/>
      <c r="ED21" s="92"/>
      <c r="EE21" s="36"/>
      <c r="EF21" s="93"/>
      <c r="EG21" s="113"/>
      <c r="EH21" s="114"/>
      <c r="EI21" s="73"/>
      <c r="EJ21" s="110">
        <f t="shared" si="1"/>
        <v>0</v>
      </c>
      <c r="EK21" s="110">
        <f t="shared" si="2"/>
        <v>0</v>
      </c>
      <c r="EL21" s="110">
        <f t="shared" si="3"/>
        <v>0</v>
      </c>
      <c r="EM21" s="110">
        <f t="shared" si="4"/>
        <v>0</v>
      </c>
      <c r="EN21" s="110">
        <f t="shared" si="5"/>
        <v>0</v>
      </c>
      <c r="EO21" s="110">
        <f t="shared" si="6"/>
        <v>0</v>
      </c>
      <c r="EP21" s="110">
        <f t="shared" si="7"/>
        <v>0</v>
      </c>
      <c r="EQ21" s="110">
        <f t="shared" si="8"/>
        <v>0</v>
      </c>
      <c r="ER21" s="110">
        <f t="shared" si="9"/>
        <v>0</v>
      </c>
      <c r="ES21" s="110">
        <f t="shared" si="10"/>
        <v>0</v>
      </c>
      <c r="ET21" s="110">
        <f t="shared" si="11"/>
        <v>0</v>
      </c>
      <c r="EU21" s="110">
        <f t="shared" si="12"/>
        <v>0</v>
      </c>
      <c r="EV21" s="110">
        <f t="shared" si="13"/>
        <v>0</v>
      </c>
      <c r="EW21" s="110">
        <f t="shared" si="14"/>
        <v>0</v>
      </c>
      <c r="EX21" s="110">
        <f t="shared" si="15"/>
        <v>0</v>
      </c>
    </row>
    <row r="22" spans="2:154" ht="15.75" customHeight="1">
      <c r="B22" s="386"/>
      <c r="C22" s="390"/>
      <c r="D22" s="376"/>
      <c r="E22" s="376"/>
      <c r="F22" s="376"/>
      <c r="G22" s="376"/>
      <c r="H22" s="8"/>
      <c r="I22" s="40"/>
      <c r="J22" s="41"/>
      <c r="K22" s="42"/>
      <c r="L22" s="43"/>
      <c r="M22" s="25"/>
      <c r="N22" s="44"/>
      <c r="O22" s="44"/>
      <c r="P22" s="44"/>
      <c r="Q22" s="25"/>
      <c r="R22" s="25"/>
      <c r="S22" s="25"/>
      <c r="T22" s="74"/>
      <c r="U22" s="75"/>
      <c r="V22" s="43"/>
      <c r="W22" s="25"/>
      <c r="X22" s="44"/>
      <c r="Y22" s="44"/>
      <c r="Z22" s="44"/>
      <c r="AA22" s="25"/>
      <c r="AB22" s="25"/>
      <c r="AC22" s="25"/>
      <c r="AD22" s="74"/>
      <c r="AE22" s="75"/>
      <c r="AF22" s="43"/>
      <c r="AG22" s="25"/>
      <c r="AH22" s="25"/>
      <c r="AI22" s="25"/>
      <c r="AJ22" s="44"/>
      <c r="AK22" s="25"/>
      <c r="AL22" s="25"/>
      <c r="AM22" s="25"/>
      <c r="AN22" s="74"/>
      <c r="AO22" s="75"/>
      <c r="AP22" s="43"/>
      <c r="AQ22" s="25"/>
      <c r="AR22" s="44"/>
      <c r="AS22" s="44"/>
      <c r="AT22" s="44"/>
      <c r="AU22" s="25"/>
      <c r="AV22" s="25"/>
      <c r="AW22" s="25"/>
      <c r="AX22" s="74"/>
      <c r="AY22" s="75"/>
      <c r="AZ22" s="43"/>
      <c r="BA22" s="25"/>
      <c r="BB22" s="44"/>
      <c r="BC22" s="44"/>
      <c r="BD22" s="44"/>
      <c r="BE22" s="25"/>
      <c r="BF22" s="25"/>
      <c r="BG22" s="25"/>
      <c r="BH22" s="74"/>
      <c r="BI22" s="75"/>
      <c r="BJ22" s="43"/>
      <c r="BK22" s="25"/>
      <c r="BL22" s="44"/>
      <c r="BM22" s="44"/>
      <c r="BN22" s="44"/>
      <c r="BO22" s="25"/>
      <c r="BP22" s="25"/>
      <c r="BQ22" s="25"/>
      <c r="BR22" s="74"/>
      <c r="BS22" s="75"/>
      <c r="BT22" s="43"/>
      <c r="BU22" s="25"/>
      <c r="BV22" s="44"/>
      <c r="BW22" s="44"/>
      <c r="BX22" s="44"/>
      <c r="BY22" s="25"/>
      <c r="BZ22" s="25"/>
      <c r="CA22" s="25"/>
      <c r="CB22" s="74"/>
      <c r="CC22" s="75"/>
      <c r="CD22" s="43"/>
      <c r="CE22" s="25"/>
      <c r="CF22" s="25"/>
      <c r="CG22" s="25"/>
      <c r="CH22" s="44"/>
      <c r="CI22" s="25"/>
      <c r="CJ22" s="25"/>
      <c r="CK22" s="25"/>
      <c r="CL22" s="74"/>
      <c r="CM22" s="75"/>
      <c r="CN22" s="43"/>
      <c r="CO22" s="25"/>
      <c r="CP22" s="44"/>
      <c r="CQ22" s="44"/>
      <c r="CR22" s="44"/>
      <c r="CS22" s="25"/>
      <c r="CT22" s="25"/>
      <c r="CU22" s="25"/>
      <c r="CV22" s="74"/>
      <c r="CW22" s="75"/>
      <c r="CX22" s="43"/>
      <c r="CY22" s="25"/>
      <c r="CZ22" s="44"/>
      <c r="DA22" s="44"/>
      <c r="DB22" s="44"/>
      <c r="DC22" s="25"/>
      <c r="DD22" s="25"/>
      <c r="DE22" s="25"/>
      <c r="DF22" s="74"/>
      <c r="DG22" s="75"/>
      <c r="DH22" s="43"/>
      <c r="DI22" s="25"/>
      <c r="DJ22" s="44"/>
      <c r="DK22" s="44"/>
      <c r="DL22" s="44"/>
      <c r="DM22" s="25"/>
      <c r="DN22" s="25"/>
      <c r="DO22" s="25"/>
      <c r="DP22" s="74"/>
      <c r="DQ22" s="75"/>
      <c r="DR22" s="43"/>
      <c r="DS22" s="25"/>
      <c r="DT22" s="44"/>
      <c r="DU22" s="44"/>
      <c r="DV22" s="44"/>
      <c r="DW22" s="25"/>
      <c r="DX22" s="25"/>
      <c r="DY22" s="25"/>
      <c r="DZ22" s="74"/>
      <c r="EA22" s="75"/>
      <c r="EB22" s="94">
        <f t="shared" si="0"/>
        <v>0</v>
      </c>
      <c r="EC22" s="95"/>
      <c r="ED22" s="95"/>
      <c r="EE22" s="25"/>
      <c r="EF22" s="96"/>
      <c r="EG22" s="115"/>
      <c r="EH22" s="116"/>
      <c r="EI22" s="75"/>
      <c r="EJ22" s="110">
        <f t="shared" si="1"/>
        <v>0</v>
      </c>
      <c r="EK22" s="110">
        <f t="shared" si="2"/>
        <v>0</v>
      </c>
      <c r="EL22" s="110">
        <f t="shared" si="3"/>
        <v>0</v>
      </c>
      <c r="EM22" s="110">
        <f t="shared" si="4"/>
        <v>0</v>
      </c>
      <c r="EN22" s="110">
        <f t="shared" si="5"/>
        <v>0</v>
      </c>
      <c r="EO22" s="110">
        <f t="shared" si="6"/>
        <v>0</v>
      </c>
      <c r="EP22" s="110">
        <f t="shared" si="7"/>
        <v>0</v>
      </c>
      <c r="EQ22" s="110">
        <f t="shared" si="8"/>
        <v>0</v>
      </c>
      <c r="ER22" s="110">
        <f t="shared" si="9"/>
        <v>0</v>
      </c>
      <c r="ES22" s="110">
        <f t="shared" si="10"/>
        <v>0</v>
      </c>
      <c r="ET22" s="110">
        <f t="shared" si="11"/>
        <v>0</v>
      </c>
      <c r="EU22" s="110">
        <f t="shared" si="12"/>
        <v>0</v>
      </c>
      <c r="EV22" s="110">
        <f t="shared" si="13"/>
        <v>0</v>
      </c>
      <c r="EW22" s="110">
        <f t="shared" si="14"/>
        <v>0</v>
      </c>
      <c r="EX22" s="110">
        <f t="shared" si="15"/>
        <v>0</v>
      </c>
    </row>
    <row r="23" spans="2:154" ht="33.75" customHeight="1">
      <c r="B23" s="452">
        <v>4</v>
      </c>
      <c r="C23" s="465" t="s">
        <v>203</v>
      </c>
      <c r="D23" s="4">
        <v>1</v>
      </c>
      <c r="E23" s="392" t="s">
        <v>204</v>
      </c>
      <c r="F23" s="392"/>
      <c r="G23" s="392"/>
      <c r="H23" s="9" t="s">
        <v>145</v>
      </c>
      <c r="I23" s="45" t="s">
        <v>205</v>
      </c>
      <c r="J23" s="38" t="s">
        <v>101</v>
      </c>
      <c r="K23" s="39" t="s">
        <v>206</v>
      </c>
      <c r="L23" s="46" t="s">
        <v>118</v>
      </c>
      <c r="M23" s="47"/>
      <c r="N23" s="48"/>
      <c r="O23" s="48"/>
      <c r="P23" s="48"/>
      <c r="Q23" s="47" t="s">
        <v>118</v>
      </c>
      <c r="R23" s="47" t="s">
        <v>118</v>
      </c>
      <c r="S23" s="47"/>
      <c r="T23" s="76"/>
      <c r="U23" s="77"/>
      <c r="V23" s="46" t="s">
        <v>118</v>
      </c>
      <c r="W23" s="47"/>
      <c r="X23" s="48"/>
      <c r="Y23" s="48"/>
      <c r="Z23" s="48"/>
      <c r="AA23" s="47" t="s">
        <v>118</v>
      </c>
      <c r="AB23" s="47" t="s">
        <v>118</v>
      </c>
      <c r="AC23" s="47"/>
      <c r="AD23" s="76" t="s">
        <v>252</v>
      </c>
      <c r="AE23" s="77"/>
      <c r="AF23" s="46" t="s">
        <v>118</v>
      </c>
      <c r="AG23" s="47" t="s">
        <v>118</v>
      </c>
      <c r="AH23" s="47"/>
      <c r="AI23" s="47"/>
      <c r="AJ23" s="48"/>
      <c r="AK23" s="47" t="s">
        <v>118</v>
      </c>
      <c r="AL23" s="47" t="s">
        <v>118</v>
      </c>
      <c r="AM23" s="47"/>
      <c r="AN23" s="76" t="s">
        <v>252</v>
      </c>
      <c r="AO23" s="77"/>
      <c r="AP23" s="46" t="s">
        <v>118</v>
      </c>
      <c r="AQ23" s="47" t="s">
        <v>118</v>
      </c>
      <c r="AR23" s="48"/>
      <c r="AS23" s="48"/>
      <c r="AT23" s="48"/>
      <c r="AU23" s="47" t="s">
        <v>118</v>
      </c>
      <c r="AV23" s="47" t="s">
        <v>118</v>
      </c>
      <c r="AW23" s="47"/>
      <c r="AX23" s="76" t="s">
        <v>252</v>
      </c>
      <c r="AY23" s="77"/>
      <c r="AZ23" s="46" t="s">
        <v>118</v>
      </c>
      <c r="BA23" s="47" t="s">
        <v>118</v>
      </c>
      <c r="BB23" s="48"/>
      <c r="BC23" s="48"/>
      <c r="BD23" s="48"/>
      <c r="BE23" s="47" t="s">
        <v>118</v>
      </c>
      <c r="BF23" s="47" t="s">
        <v>118</v>
      </c>
      <c r="BG23" s="47"/>
      <c r="BH23" s="76" t="s">
        <v>252</v>
      </c>
      <c r="BI23" s="77"/>
      <c r="BJ23" s="46" t="s">
        <v>118</v>
      </c>
      <c r="BK23" s="47" t="s">
        <v>118</v>
      </c>
      <c r="BL23" s="48"/>
      <c r="BM23" s="48"/>
      <c r="BN23" s="48"/>
      <c r="BO23" s="47" t="s">
        <v>118</v>
      </c>
      <c r="BP23" s="47" t="s">
        <v>118</v>
      </c>
      <c r="BQ23" s="47"/>
      <c r="BR23" s="76" t="s">
        <v>252</v>
      </c>
      <c r="BS23" s="77"/>
      <c r="BT23" s="46" t="s">
        <v>118</v>
      </c>
      <c r="BU23" s="47" t="s">
        <v>118</v>
      </c>
      <c r="BV23" s="48"/>
      <c r="BW23" s="48"/>
      <c r="BX23" s="48"/>
      <c r="BY23" s="47" t="s">
        <v>118</v>
      </c>
      <c r="BZ23" s="47" t="s">
        <v>118</v>
      </c>
      <c r="CA23" s="47"/>
      <c r="CB23" s="76" t="s">
        <v>252</v>
      </c>
      <c r="CC23" s="77"/>
      <c r="CD23" s="46" t="s">
        <v>118</v>
      </c>
      <c r="CE23" s="47" t="s">
        <v>118</v>
      </c>
      <c r="CF23" s="47"/>
      <c r="CG23" s="47"/>
      <c r="CH23" s="48"/>
      <c r="CI23" s="47"/>
      <c r="CJ23" s="47"/>
      <c r="CK23" s="47"/>
      <c r="CL23" s="76" t="s">
        <v>252</v>
      </c>
      <c r="CM23" s="77"/>
      <c r="CN23" s="46" t="s">
        <v>118</v>
      </c>
      <c r="CO23" s="47"/>
      <c r="CP23" s="48"/>
      <c r="CQ23" s="48"/>
      <c r="CR23" s="48"/>
      <c r="CS23" s="47"/>
      <c r="CT23" s="47"/>
      <c r="CU23" s="47"/>
      <c r="CV23" s="76"/>
      <c r="CW23" s="77"/>
      <c r="CX23" s="46" t="s">
        <v>118</v>
      </c>
      <c r="CY23" s="47"/>
      <c r="CZ23" s="48"/>
      <c r="DA23" s="48"/>
      <c r="DB23" s="48"/>
      <c r="DC23" s="47"/>
      <c r="DD23" s="47"/>
      <c r="DE23" s="47"/>
      <c r="DF23" s="76"/>
      <c r="DG23" s="77"/>
      <c r="DH23" s="46" t="s">
        <v>118</v>
      </c>
      <c r="DI23" s="47"/>
      <c r="DJ23" s="48"/>
      <c r="DK23" s="48"/>
      <c r="DL23" s="48"/>
      <c r="DM23" s="47"/>
      <c r="DN23" s="47"/>
      <c r="DO23" s="47"/>
      <c r="DP23" s="76"/>
      <c r="DQ23" s="77"/>
      <c r="DR23" s="46"/>
      <c r="DS23" s="47"/>
      <c r="DT23" s="48"/>
      <c r="DU23" s="48"/>
      <c r="DV23" s="48"/>
      <c r="DW23" s="47"/>
      <c r="DX23" s="47"/>
      <c r="DY23" s="47"/>
      <c r="DZ23" s="76"/>
      <c r="EA23" s="77"/>
      <c r="EB23" s="88">
        <f t="shared" si="0"/>
        <v>0</v>
      </c>
      <c r="EC23" s="89"/>
      <c r="ED23" s="89"/>
      <c r="EE23" s="47"/>
      <c r="EF23" s="97"/>
      <c r="EG23" s="117"/>
      <c r="EH23" s="118"/>
      <c r="EI23" s="77"/>
      <c r="EJ23" s="110">
        <f t="shared" si="1"/>
        <v>0</v>
      </c>
      <c r="EK23" s="110">
        <f t="shared" si="2"/>
        <v>0</v>
      </c>
      <c r="EL23" s="110">
        <f t="shared" si="3"/>
        <v>0</v>
      </c>
      <c r="EM23" s="110">
        <f t="shared" si="4"/>
        <v>0</v>
      </c>
      <c r="EN23" s="110">
        <f t="shared" si="5"/>
        <v>0</v>
      </c>
      <c r="EO23" s="110">
        <f t="shared" si="6"/>
        <v>0</v>
      </c>
      <c r="EP23" s="110">
        <f t="shared" si="7"/>
        <v>0</v>
      </c>
      <c r="EQ23" s="110">
        <f t="shared" si="8"/>
        <v>0</v>
      </c>
      <c r="ER23" s="110">
        <f t="shared" si="9"/>
        <v>0</v>
      </c>
      <c r="ES23" s="110">
        <f t="shared" si="10"/>
        <v>0</v>
      </c>
      <c r="ET23" s="110">
        <f t="shared" si="11"/>
        <v>0</v>
      </c>
      <c r="EU23" s="110">
        <f t="shared" si="12"/>
        <v>0</v>
      </c>
      <c r="EV23" s="110">
        <f t="shared" si="13"/>
        <v>0</v>
      </c>
      <c r="EW23" s="110">
        <f t="shared" si="14"/>
        <v>0</v>
      </c>
      <c r="EX23" s="110">
        <f t="shared" si="15"/>
        <v>0</v>
      </c>
    </row>
    <row r="24" spans="2:154" ht="51.75" customHeight="1">
      <c r="B24" s="452"/>
      <c r="C24" s="465"/>
      <c r="D24" s="6">
        <v>2</v>
      </c>
      <c r="E24" s="463" t="s">
        <v>195</v>
      </c>
      <c r="F24" s="463"/>
      <c r="G24" s="463"/>
      <c r="H24" s="7" t="s">
        <v>196</v>
      </c>
      <c r="I24" s="32" t="s">
        <v>207</v>
      </c>
      <c r="J24" s="33" t="s">
        <v>101</v>
      </c>
      <c r="K24" s="34" t="s">
        <v>198</v>
      </c>
      <c r="L24" s="35" t="s">
        <v>118</v>
      </c>
      <c r="M24" s="36" t="s">
        <v>118</v>
      </c>
      <c r="N24" s="37"/>
      <c r="O24" s="37"/>
      <c r="P24" s="37"/>
      <c r="Q24" s="36" t="s">
        <v>118</v>
      </c>
      <c r="R24" s="36"/>
      <c r="S24" s="36"/>
      <c r="T24" s="72" t="s">
        <v>245</v>
      </c>
      <c r="U24" s="73"/>
      <c r="V24" s="35" t="s">
        <v>118</v>
      </c>
      <c r="W24" s="36" t="s">
        <v>118</v>
      </c>
      <c r="X24" s="37"/>
      <c r="Y24" s="37"/>
      <c r="Z24" s="37"/>
      <c r="AA24" s="36" t="s">
        <v>118</v>
      </c>
      <c r="AB24" s="36"/>
      <c r="AC24" s="36"/>
      <c r="AD24" s="72" t="s">
        <v>245</v>
      </c>
      <c r="AE24" s="73"/>
      <c r="AF24" s="35" t="s">
        <v>118</v>
      </c>
      <c r="AG24" s="36" t="s">
        <v>118</v>
      </c>
      <c r="AH24" s="37"/>
      <c r="AI24" s="37"/>
      <c r="AJ24" s="37"/>
      <c r="AK24" s="36" t="s">
        <v>118</v>
      </c>
      <c r="AL24" s="36"/>
      <c r="AM24" s="36"/>
      <c r="AN24" s="72" t="s">
        <v>245</v>
      </c>
      <c r="AO24" s="73"/>
      <c r="AP24" s="35" t="s">
        <v>118</v>
      </c>
      <c r="AQ24" s="36" t="s">
        <v>118</v>
      </c>
      <c r="AR24" s="37"/>
      <c r="AS24" s="37"/>
      <c r="AT24" s="37"/>
      <c r="AU24" s="36" t="s">
        <v>118</v>
      </c>
      <c r="AV24" s="36"/>
      <c r="AW24" s="36"/>
      <c r="AX24" s="72" t="s">
        <v>245</v>
      </c>
      <c r="AY24" s="73"/>
      <c r="AZ24" s="35" t="s">
        <v>118</v>
      </c>
      <c r="BA24" s="36" t="s">
        <v>118</v>
      </c>
      <c r="BB24" s="37"/>
      <c r="BC24" s="37"/>
      <c r="BD24" s="37"/>
      <c r="BE24" s="36" t="s">
        <v>118</v>
      </c>
      <c r="BF24" s="36"/>
      <c r="BG24" s="36"/>
      <c r="BH24" s="72" t="s">
        <v>245</v>
      </c>
      <c r="BI24" s="73"/>
      <c r="BJ24" s="35" t="s">
        <v>118</v>
      </c>
      <c r="BK24" s="36" t="s">
        <v>118</v>
      </c>
      <c r="BL24" s="37"/>
      <c r="BM24" s="37"/>
      <c r="BN24" s="37"/>
      <c r="BO24" s="36" t="s">
        <v>118</v>
      </c>
      <c r="BP24" s="36"/>
      <c r="BQ24" s="36"/>
      <c r="BR24" s="72" t="s">
        <v>245</v>
      </c>
      <c r="BS24" s="73"/>
      <c r="BT24" s="35" t="s">
        <v>118</v>
      </c>
      <c r="BU24" s="36" t="s">
        <v>118</v>
      </c>
      <c r="BV24" s="37"/>
      <c r="BW24" s="37"/>
      <c r="BX24" s="37"/>
      <c r="BY24" s="36" t="s">
        <v>118</v>
      </c>
      <c r="BZ24" s="36"/>
      <c r="CA24" s="36"/>
      <c r="CB24" s="72" t="s">
        <v>245</v>
      </c>
      <c r="CC24" s="73"/>
      <c r="CD24" s="35" t="s">
        <v>118</v>
      </c>
      <c r="CE24" s="36" t="s">
        <v>118</v>
      </c>
      <c r="CF24" s="37"/>
      <c r="CG24" s="37"/>
      <c r="CH24" s="37"/>
      <c r="CI24" s="36" t="s">
        <v>118</v>
      </c>
      <c r="CJ24" s="36"/>
      <c r="CK24" s="36"/>
      <c r="CL24" s="72" t="s">
        <v>245</v>
      </c>
      <c r="CM24" s="73"/>
      <c r="CN24" s="35" t="s">
        <v>118</v>
      </c>
      <c r="CO24" s="36" t="s">
        <v>118</v>
      </c>
      <c r="CP24" s="37"/>
      <c r="CQ24" s="37"/>
      <c r="CR24" s="37"/>
      <c r="CS24" s="36" t="s">
        <v>118</v>
      </c>
      <c r="CT24" s="36"/>
      <c r="CU24" s="36"/>
      <c r="CV24" s="72" t="s">
        <v>245</v>
      </c>
      <c r="CW24" s="73"/>
      <c r="CX24" s="35" t="s">
        <v>118</v>
      </c>
      <c r="CY24" s="36" t="s">
        <v>118</v>
      </c>
      <c r="CZ24" s="37"/>
      <c r="DA24" s="37"/>
      <c r="DB24" s="37"/>
      <c r="DC24" s="36" t="s">
        <v>118</v>
      </c>
      <c r="DD24" s="36"/>
      <c r="DE24" s="36"/>
      <c r="DF24" s="72" t="s">
        <v>245</v>
      </c>
      <c r="DG24" s="73"/>
      <c r="DH24" s="35" t="s">
        <v>118</v>
      </c>
      <c r="DI24" s="36" t="s">
        <v>118</v>
      </c>
      <c r="DJ24" s="37"/>
      <c r="DK24" s="37"/>
      <c r="DL24" s="37"/>
      <c r="DM24" s="36" t="s">
        <v>118</v>
      </c>
      <c r="DN24" s="36"/>
      <c r="DO24" s="36"/>
      <c r="DP24" s="72" t="s">
        <v>245</v>
      </c>
      <c r="DQ24" s="73"/>
      <c r="DR24" s="35" t="s">
        <v>118</v>
      </c>
      <c r="DS24" s="36" t="s">
        <v>118</v>
      </c>
      <c r="DT24" s="37"/>
      <c r="DU24" s="37"/>
      <c r="DV24" s="37"/>
      <c r="DW24" s="36" t="s">
        <v>118</v>
      </c>
      <c r="DX24" s="36"/>
      <c r="DY24" s="36"/>
      <c r="DZ24" s="72" t="s">
        <v>245</v>
      </c>
      <c r="EA24" s="73"/>
      <c r="EB24" s="91">
        <f t="shared" si="0"/>
        <v>0</v>
      </c>
      <c r="EC24" s="92"/>
      <c r="ED24" s="92"/>
      <c r="EE24" s="36"/>
      <c r="EF24" s="93"/>
      <c r="EG24" s="113"/>
      <c r="EH24" s="114"/>
      <c r="EI24" s="73"/>
      <c r="EJ24" s="110">
        <f t="shared" si="1"/>
        <v>0</v>
      </c>
      <c r="EK24" s="110">
        <f t="shared" si="2"/>
        <v>0</v>
      </c>
      <c r="EL24" s="110">
        <f t="shared" si="3"/>
        <v>0</v>
      </c>
      <c r="EM24" s="110">
        <f t="shared" si="4"/>
        <v>0</v>
      </c>
      <c r="EN24" s="110">
        <f t="shared" si="5"/>
        <v>0</v>
      </c>
      <c r="EO24" s="110">
        <f t="shared" si="6"/>
        <v>0</v>
      </c>
      <c r="EP24" s="110">
        <f t="shared" si="7"/>
        <v>0</v>
      </c>
      <c r="EQ24" s="110">
        <f t="shared" si="8"/>
        <v>0</v>
      </c>
      <c r="ER24" s="110">
        <f t="shared" si="9"/>
        <v>0</v>
      </c>
      <c r="ES24" s="110">
        <f t="shared" si="10"/>
        <v>0</v>
      </c>
      <c r="ET24" s="110">
        <f t="shared" si="11"/>
        <v>0</v>
      </c>
      <c r="EU24" s="110">
        <f t="shared" si="12"/>
        <v>0</v>
      </c>
      <c r="EV24" s="110">
        <f t="shared" si="13"/>
        <v>0</v>
      </c>
      <c r="EW24" s="110">
        <f t="shared" si="14"/>
        <v>0</v>
      </c>
      <c r="EX24" s="110">
        <f t="shared" si="15"/>
        <v>0</v>
      </c>
    </row>
    <row r="25" spans="2:154" ht="48.75" customHeight="1">
      <c r="B25" s="452"/>
      <c r="C25" s="465"/>
      <c r="D25" s="6">
        <v>3</v>
      </c>
      <c r="E25" s="464" t="s">
        <v>199</v>
      </c>
      <c r="F25" s="464"/>
      <c r="G25" s="464"/>
      <c r="H25" s="7" t="s">
        <v>145</v>
      </c>
      <c r="I25" s="32" t="s">
        <v>208</v>
      </c>
      <c r="J25" s="33" t="s">
        <v>101</v>
      </c>
      <c r="K25" s="34" t="s">
        <v>206</v>
      </c>
      <c r="L25" s="35" t="s">
        <v>118</v>
      </c>
      <c r="M25" s="36"/>
      <c r="N25" s="37"/>
      <c r="O25" s="37"/>
      <c r="P25" s="37"/>
      <c r="Q25" s="36" t="s">
        <v>118</v>
      </c>
      <c r="R25" s="36" t="s">
        <v>118</v>
      </c>
      <c r="S25" s="36"/>
      <c r="T25" s="72"/>
      <c r="U25" s="73"/>
      <c r="V25" s="35" t="s">
        <v>118</v>
      </c>
      <c r="W25" s="36"/>
      <c r="X25" s="37"/>
      <c r="Y25" s="37"/>
      <c r="Z25" s="37"/>
      <c r="AA25" s="36" t="s">
        <v>118</v>
      </c>
      <c r="AB25" s="36" t="s">
        <v>118</v>
      </c>
      <c r="AC25" s="36"/>
      <c r="AD25" s="72"/>
      <c r="AE25" s="73"/>
      <c r="AF25" s="35" t="s">
        <v>118</v>
      </c>
      <c r="AG25" s="36" t="s">
        <v>118</v>
      </c>
      <c r="AH25" s="36"/>
      <c r="AI25" s="36"/>
      <c r="AJ25" s="37"/>
      <c r="AK25" s="36" t="s">
        <v>118</v>
      </c>
      <c r="AL25" s="36" t="s">
        <v>118</v>
      </c>
      <c r="AM25" s="36"/>
      <c r="AN25" s="72" t="s">
        <v>246</v>
      </c>
      <c r="AO25" s="73"/>
      <c r="AP25" s="35" t="s">
        <v>118</v>
      </c>
      <c r="AQ25" s="36" t="s">
        <v>118</v>
      </c>
      <c r="AR25" s="37"/>
      <c r="AS25" s="37"/>
      <c r="AT25" s="37"/>
      <c r="AU25" s="36" t="s">
        <v>118</v>
      </c>
      <c r="AV25" s="36" t="s">
        <v>118</v>
      </c>
      <c r="AW25" s="36"/>
      <c r="AX25" s="72" t="s">
        <v>246</v>
      </c>
      <c r="AY25" s="73"/>
      <c r="AZ25" s="35" t="s">
        <v>118</v>
      </c>
      <c r="BA25" s="36" t="s">
        <v>118</v>
      </c>
      <c r="BB25" s="37"/>
      <c r="BC25" s="37"/>
      <c r="BD25" s="37"/>
      <c r="BE25" s="36" t="s">
        <v>118</v>
      </c>
      <c r="BF25" s="36" t="s">
        <v>118</v>
      </c>
      <c r="BG25" s="36"/>
      <c r="BH25" s="72" t="s">
        <v>246</v>
      </c>
      <c r="BI25" s="73"/>
      <c r="BJ25" s="35" t="s">
        <v>118</v>
      </c>
      <c r="BK25" s="36" t="s">
        <v>118</v>
      </c>
      <c r="BL25" s="37"/>
      <c r="BM25" s="37"/>
      <c r="BN25" s="37"/>
      <c r="BO25" s="36" t="s">
        <v>118</v>
      </c>
      <c r="BP25" s="36" t="s">
        <v>118</v>
      </c>
      <c r="BQ25" s="36"/>
      <c r="BR25" s="72" t="s">
        <v>247</v>
      </c>
      <c r="BS25" s="73"/>
      <c r="BT25" s="35" t="s">
        <v>118</v>
      </c>
      <c r="BU25" s="36" t="s">
        <v>118</v>
      </c>
      <c r="BV25" s="37"/>
      <c r="BW25" s="37"/>
      <c r="BX25" s="37"/>
      <c r="BY25" s="36" t="s">
        <v>118</v>
      </c>
      <c r="BZ25" s="36" t="s">
        <v>118</v>
      </c>
      <c r="CA25" s="36"/>
      <c r="CB25" s="72"/>
      <c r="CC25" s="73"/>
      <c r="CD25" s="35" t="s">
        <v>118</v>
      </c>
      <c r="CE25" s="36" t="s">
        <v>118</v>
      </c>
      <c r="CF25" s="36"/>
      <c r="CG25" s="36"/>
      <c r="CH25" s="37"/>
      <c r="CI25" s="36"/>
      <c r="CJ25" s="36"/>
      <c r="CK25" s="36"/>
      <c r="CL25" s="72"/>
      <c r="CM25" s="73"/>
      <c r="CN25" s="35" t="s">
        <v>118</v>
      </c>
      <c r="CO25" s="36"/>
      <c r="CP25" s="37"/>
      <c r="CQ25" s="37"/>
      <c r="CR25" s="37"/>
      <c r="CS25" s="36"/>
      <c r="CT25" s="36"/>
      <c r="CU25" s="36"/>
      <c r="CV25" s="72"/>
      <c r="CW25" s="73"/>
      <c r="CX25" s="35" t="s">
        <v>118</v>
      </c>
      <c r="CY25" s="36"/>
      <c r="CZ25" s="37"/>
      <c r="DA25" s="37"/>
      <c r="DB25" s="37"/>
      <c r="DC25" s="36"/>
      <c r="DD25" s="36"/>
      <c r="DE25" s="36"/>
      <c r="DF25" s="72"/>
      <c r="DG25" s="73"/>
      <c r="DH25" s="35" t="s">
        <v>118</v>
      </c>
      <c r="DI25" s="36"/>
      <c r="DJ25" s="37"/>
      <c r="DK25" s="37"/>
      <c r="DL25" s="37"/>
      <c r="DM25" s="36"/>
      <c r="DN25" s="36"/>
      <c r="DO25" s="36"/>
      <c r="DP25" s="72"/>
      <c r="DQ25" s="73"/>
      <c r="DR25" s="35"/>
      <c r="DS25" s="36"/>
      <c r="DT25" s="37"/>
      <c r="DU25" s="37"/>
      <c r="DV25" s="37"/>
      <c r="DW25" s="36"/>
      <c r="DX25" s="36"/>
      <c r="DY25" s="36"/>
      <c r="DZ25" s="72"/>
      <c r="EA25" s="73"/>
      <c r="EB25" s="91">
        <f t="shared" si="0"/>
        <v>0</v>
      </c>
      <c r="EC25" s="92"/>
      <c r="ED25" s="92"/>
      <c r="EE25" s="36"/>
      <c r="EF25" s="93"/>
      <c r="EG25" s="113"/>
      <c r="EH25" s="114"/>
      <c r="EI25" s="73"/>
      <c r="EJ25" s="110">
        <f t="shared" si="1"/>
        <v>0</v>
      </c>
      <c r="EK25" s="110">
        <f t="shared" si="2"/>
        <v>0</v>
      </c>
      <c r="EL25" s="110">
        <f t="shared" si="3"/>
        <v>0</v>
      </c>
      <c r="EM25" s="110">
        <f t="shared" si="4"/>
        <v>0</v>
      </c>
      <c r="EN25" s="110">
        <f t="shared" si="5"/>
        <v>0</v>
      </c>
      <c r="EO25" s="110">
        <f t="shared" si="6"/>
        <v>0</v>
      </c>
      <c r="EP25" s="110">
        <f t="shared" si="7"/>
        <v>0</v>
      </c>
      <c r="EQ25" s="110">
        <f t="shared" si="8"/>
        <v>0</v>
      </c>
      <c r="ER25" s="110">
        <f t="shared" si="9"/>
        <v>0</v>
      </c>
      <c r="ES25" s="110">
        <f t="shared" si="10"/>
        <v>0</v>
      </c>
      <c r="ET25" s="110">
        <f t="shared" si="11"/>
        <v>0</v>
      </c>
      <c r="EU25" s="110">
        <f t="shared" si="12"/>
        <v>0</v>
      </c>
      <c r="EV25" s="110">
        <f t="shared" si="13"/>
        <v>0</v>
      </c>
      <c r="EW25" s="110">
        <f t="shared" si="14"/>
        <v>0</v>
      </c>
      <c r="EX25" s="110">
        <f t="shared" si="15"/>
        <v>0</v>
      </c>
    </row>
    <row r="26" spans="2:154" ht="53.25" customHeight="1">
      <c r="B26" s="452"/>
      <c r="C26" s="465"/>
      <c r="D26" s="6">
        <v>4</v>
      </c>
      <c r="E26" s="361" t="s">
        <v>201</v>
      </c>
      <c r="F26" s="361"/>
      <c r="G26" s="361"/>
      <c r="H26" s="7"/>
      <c r="I26" s="32"/>
      <c r="J26" s="33"/>
      <c r="K26" s="34"/>
      <c r="L26" s="35"/>
      <c r="M26" s="36"/>
      <c r="N26" s="37"/>
      <c r="O26" s="37"/>
      <c r="P26" s="37"/>
      <c r="Q26" s="36"/>
      <c r="R26" s="36"/>
      <c r="S26" s="36"/>
      <c r="T26" s="72"/>
      <c r="U26" s="73"/>
      <c r="V26" s="35"/>
      <c r="W26" s="36"/>
      <c r="X26" s="37"/>
      <c r="Y26" s="37"/>
      <c r="Z26" s="37"/>
      <c r="AA26" s="36"/>
      <c r="AB26" s="36"/>
      <c r="AC26" s="36"/>
      <c r="AD26" s="72"/>
      <c r="AE26" s="73"/>
      <c r="AF26" s="35"/>
      <c r="AG26" s="36"/>
      <c r="AH26" s="36"/>
      <c r="AI26" s="36"/>
      <c r="AJ26" s="37"/>
      <c r="AK26" s="36"/>
      <c r="AL26" s="36"/>
      <c r="AM26" s="36"/>
      <c r="AN26" s="72"/>
      <c r="AO26" s="73"/>
      <c r="AP26" s="35"/>
      <c r="AQ26" s="36"/>
      <c r="AR26" s="37"/>
      <c r="AS26" s="37"/>
      <c r="AT26" s="37"/>
      <c r="AU26" s="36"/>
      <c r="AV26" s="36"/>
      <c r="AW26" s="36"/>
      <c r="AX26" s="72"/>
      <c r="AY26" s="73"/>
      <c r="AZ26" s="35"/>
      <c r="BA26" s="36"/>
      <c r="BB26" s="37"/>
      <c r="BC26" s="37"/>
      <c r="BD26" s="37"/>
      <c r="BE26" s="36"/>
      <c r="BF26" s="36"/>
      <c r="BG26" s="36"/>
      <c r="BH26" s="72"/>
      <c r="BI26" s="73"/>
      <c r="BJ26" s="35" t="s">
        <v>122</v>
      </c>
      <c r="BK26" s="36" t="s">
        <v>122</v>
      </c>
      <c r="BL26" s="37"/>
      <c r="BM26" s="37"/>
      <c r="BN26" s="37"/>
      <c r="BO26" s="36"/>
      <c r="BP26" s="36" t="s">
        <v>122</v>
      </c>
      <c r="BQ26" s="36"/>
      <c r="BR26" s="72" t="s">
        <v>248</v>
      </c>
      <c r="BS26" s="73"/>
      <c r="BT26" s="35"/>
      <c r="BU26" s="36"/>
      <c r="BV26" s="37"/>
      <c r="BW26" s="37"/>
      <c r="BX26" s="37"/>
      <c r="BY26" s="36"/>
      <c r="BZ26" s="36"/>
      <c r="CA26" s="36"/>
      <c r="CB26" s="72"/>
      <c r="CC26" s="73"/>
      <c r="CD26" s="35"/>
      <c r="CE26" s="36"/>
      <c r="CF26" s="36"/>
      <c r="CG26" s="36"/>
      <c r="CH26" s="37"/>
      <c r="CI26" s="36"/>
      <c r="CJ26" s="36"/>
      <c r="CK26" s="36"/>
      <c r="CL26" s="72"/>
      <c r="CM26" s="73"/>
      <c r="CN26" s="35"/>
      <c r="CO26" s="36"/>
      <c r="CP26" s="37"/>
      <c r="CQ26" s="37"/>
      <c r="CR26" s="37"/>
      <c r="CS26" s="36"/>
      <c r="CT26" s="36"/>
      <c r="CU26" s="36"/>
      <c r="CV26" s="72"/>
      <c r="CW26" s="73"/>
      <c r="CX26" s="35"/>
      <c r="CY26" s="36"/>
      <c r="CZ26" s="37"/>
      <c r="DA26" s="37"/>
      <c r="DB26" s="37"/>
      <c r="DC26" s="36"/>
      <c r="DD26" s="36"/>
      <c r="DE26" s="36"/>
      <c r="DF26" s="72"/>
      <c r="DG26" s="73"/>
      <c r="DH26" s="35"/>
      <c r="DI26" s="36"/>
      <c r="DJ26" s="37"/>
      <c r="DK26" s="37"/>
      <c r="DL26" s="37"/>
      <c r="DM26" s="36"/>
      <c r="DN26" s="36"/>
      <c r="DO26" s="36"/>
      <c r="DP26" s="72"/>
      <c r="DQ26" s="73"/>
      <c r="DR26" s="35"/>
      <c r="DS26" s="36"/>
      <c r="DT26" s="37"/>
      <c r="DU26" s="37"/>
      <c r="DV26" s="37"/>
      <c r="DW26" s="36"/>
      <c r="DX26" s="36"/>
      <c r="DY26" s="36"/>
      <c r="DZ26" s="72"/>
      <c r="EA26" s="73"/>
      <c r="EB26" s="91">
        <f t="shared" si="0"/>
        <v>0</v>
      </c>
      <c r="EC26" s="92"/>
      <c r="ED26" s="92"/>
      <c r="EE26" s="36"/>
      <c r="EF26" s="93"/>
      <c r="EG26" s="113"/>
      <c r="EH26" s="114"/>
      <c r="EI26" s="73"/>
      <c r="EJ26" s="110">
        <f t="shared" si="1"/>
        <v>0</v>
      </c>
      <c r="EK26" s="110">
        <f t="shared" si="2"/>
        <v>0</v>
      </c>
      <c r="EL26" s="110">
        <f t="shared" si="3"/>
        <v>0</v>
      </c>
      <c r="EM26" s="110">
        <f t="shared" si="4"/>
        <v>0</v>
      </c>
      <c r="EN26" s="110">
        <f t="shared" si="5"/>
        <v>0</v>
      </c>
      <c r="EO26" s="110">
        <f t="shared" si="6"/>
        <v>0</v>
      </c>
      <c r="EP26" s="110">
        <f t="shared" si="7"/>
        <v>0</v>
      </c>
      <c r="EQ26" s="110">
        <f t="shared" si="8"/>
        <v>0</v>
      </c>
      <c r="ER26" s="110">
        <f t="shared" si="9"/>
        <v>0</v>
      </c>
      <c r="ES26" s="110">
        <f t="shared" si="10"/>
        <v>0</v>
      </c>
      <c r="ET26" s="110">
        <f t="shared" si="11"/>
        <v>0</v>
      </c>
      <c r="EU26" s="110">
        <f t="shared" si="12"/>
        <v>0</v>
      </c>
      <c r="EV26" s="110">
        <f t="shared" si="13"/>
        <v>0</v>
      </c>
      <c r="EW26" s="110">
        <f t="shared" si="14"/>
        <v>0</v>
      </c>
      <c r="EX26" s="110">
        <f t="shared" si="15"/>
        <v>0</v>
      </c>
    </row>
    <row r="27" spans="2:154" ht="16.5">
      <c r="B27" s="452"/>
      <c r="C27" s="465"/>
      <c r="D27" s="441"/>
      <c r="E27" s="441"/>
      <c r="F27" s="441"/>
      <c r="G27" s="441"/>
      <c r="H27" s="10"/>
      <c r="I27" s="10"/>
      <c r="J27" s="49"/>
      <c r="K27" s="50"/>
      <c r="L27" s="51"/>
      <c r="M27" s="52"/>
      <c r="N27" s="53"/>
      <c r="O27" s="53"/>
      <c r="P27" s="53"/>
      <c r="Q27" s="52"/>
      <c r="R27" s="52"/>
      <c r="S27" s="52"/>
      <c r="T27" s="78"/>
      <c r="U27" s="79"/>
      <c r="V27" s="51"/>
      <c r="W27" s="52"/>
      <c r="X27" s="53"/>
      <c r="Y27" s="53"/>
      <c r="Z27" s="53"/>
      <c r="AA27" s="52"/>
      <c r="AB27" s="52"/>
      <c r="AC27" s="52"/>
      <c r="AD27" s="78"/>
      <c r="AE27" s="79"/>
      <c r="AF27" s="51"/>
      <c r="AG27" s="52"/>
      <c r="AH27" s="52"/>
      <c r="AI27" s="52"/>
      <c r="AJ27" s="53"/>
      <c r="AK27" s="52"/>
      <c r="AL27" s="52"/>
      <c r="AM27" s="52"/>
      <c r="AN27" s="78"/>
      <c r="AO27" s="79"/>
      <c r="AP27" s="51"/>
      <c r="AQ27" s="52"/>
      <c r="AR27" s="53"/>
      <c r="AS27" s="53"/>
      <c r="AT27" s="53"/>
      <c r="AU27" s="52"/>
      <c r="AV27" s="52"/>
      <c r="AW27" s="52"/>
      <c r="AX27" s="78"/>
      <c r="AY27" s="79"/>
      <c r="AZ27" s="51"/>
      <c r="BA27" s="52"/>
      <c r="BB27" s="53"/>
      <c r="BC27" s="53"/>
      <c r="BD27" s="53"/>
      <c r="BE27" s="52"/>
      <c r="BF27" s="52"/>
      <c r="BG27" s="52"/>
      <c r="BH27" s="78"/>
      <c r="BI27" s="79"/>
      <c r="BJ27" s="51"/>
      <c r="BK27" s="52"/>
      <c r="BL27" s="53"/>
      <c r="BM27" s="53"/>
      <c r="BN27" s="53"/>
      <c r="BO27" s="52"/>
      <c r="BP27" s="52"/>
      <c r="BQ27" s="52"/>
      <c r="BR27" s="78"/>
      <c r="BS27" s="79"/>
      <c r="BT27" s="51"/>
      <c r="BU27" s="52"/>
      <c r="BV27" s="53"/>
      <c r="BW27" s="53"/>
      <c r="BX27" s="53"/>
      <c r="BY27" s="52"/>
      <c r="BZ27" s="52"/>
      <c r="CA27" s="52"/>
      <c r="CB27" s="78"/>
      <c r="CC27" s="79"/>
      <c r="CD27" s="51"/>
      <c r="CE27" s="52"/>
      <c r="CF27" s="52"/>
      <c r="CG27" s="52"/>
      <c r="CH27" s="53"/>
      <c r="CI27" s="52"/>
      <c r="CJ27" s="52"/>
      <c r="CK27" s="52"/>
      <c r="CL27" s="78"/>
      <c r="CM27" s="79"/>
      <c r="CN27" s="51"/>
      <c r="CO27" s="52"/>
      <c r="CP27" s="53"/>
      <c r="CQ27" s="53"/>
      <c r="CR27" s="53"/>
      <c r="CS27" s="52"/>
      <c r="CT27" s="52"/>
      <c r="CU27" s="52"/>
      <c r="CV27" s="78"/>
      <c r="CW27" s="79"/>
      <c r="CX27" s="51"/>
      <c r="CY27" s="52"/>
      <c r="CZ27" s="53"/>
      <c r="DA27" s="53"/>
      <c r="DB27" s="53"/>
      <c r="DC27" s="52"/>
      <c r="DD27" s="52"/>
      <c r="DE27" s="52"/>
      <c r="DF27" s="78"/>
      <c r="DG27" s="79"/>
      <c r="DH27" s="51"/>
      <c r="DI27" s="52"/>
      <c r="DJ27" s="53"/>
      <c r="DK27" s="53"/>
      <c r="DL27" s="53"/>
      <c r="DM27" s="52"/>
      <c r="DN27" s="52"/>
      <c r="DO27" s="52"/>
      <c r="DP27" s="78"/>
      <c r="DQ27" s="79"/>
      <c r="DR27" s="51"/>
      <c r="DS27" s="52"/>
      <c r="DT27" s="53"/>
      <c r="DU27" s="53"/>
      <c r="DV27" s="53"/>
      <c r="DW27" s="52"/>
      <c r="DX27" s="52"/>
      <c r="DY27" s="52"/>
      <c r="DZ27" s="78"/>
      <c r="EA27" s="79"/>
      <c r="EB27" s="98">
        <f t="shared" si="0"/>
        <v>0</v>
      </c>
      <c r="EC27" s="99"/>
      <c r="ED27" s="99"/>
      <c r="EE27" s="52"/>
      <c r="EF27" s="100"/>
      <c r="EG27" s="119"/>
      <c r="EH27" s="120"/>
      <c r="EI27" s="79"/>
      <c r="EJ27" s="110">
        <f t="shared" si="1"/>
        <v>0</v>
      </c>
      <c r="EK27" s="110">
        <f t="shared" si="2"/>
        <v>0</v>
      </c>
      <c r="EL27" s="110">
        <f t="shared" si="3"/>
        <v>0</v>
      </c>
      <c r="EM27" s="110">
        <f t="shared" si="4"/>
        <v>0</v>
      </c>
      <c r="EN27" s="110">
        <f t="shared" si="5"/>
        <v>0</v>
      </c>
      <c r="EO27" s="110">
        <f t="shared" si="6"/>
        <v>0</v>
      </c>
      <c r="EP27" s="110">
        <f t="shared" si="7"/>
        <v>0</v>
      </c>
      <c r="EQ27" s="110">
        <f t="shared" si="8"/>
        <v>0</v>
      </c>
      <c r="ER27" s="110">
        <f t="shared" si="9"/>
        <v>0</v>
      </c>
      <c r="ES27" s="110">
        <f t="shared" si="10"/>
        <v>0</v>
      </c>
      <c r="ET27" s="110">
        <f t="shared" si="11"/>
        <v>0</v>
      </c>
      <c r="EU27" s="110">
        <f t="shared" si="12"/>
        <v>0</v>
      </c>
      <c r="EV27" s="110">
        <f t="shared" si="13"/>
        <v>0</v>
      </c>
      <c r="EW27" s="110">
        <f t="shared" si="14"/>
        <v>0</v>
      </c>
      <c r="EX27" s="110">
        <f t="shared" si="15"/>
        <v>0</v>
      </c>
    </row>
    <row r="28" ht="30.75" customHeight="1" thickBot="1" thickTop="1"/>
    <row r="29" spans="2:139" ht="30" customHeight="1" thickBot="1" thickTop="1">
      <c r="B29" s="11"/>
      <c r="C29" s="12"/>
      <c r="D29" s="377" t="s">
        <v>134</v>
      </c>
      <c r="E29" s="377"/>
      <c r="F29" s="377"/>
      <c r="G29" s="377"/>
      <c r="H29" s="13"/>
      <c r="I29" s="13"/>
      <c r="J29" s="12"/>
      <c r="K29" s="12"/>
      <c r="L29" s="12"/>
      <c r="M29" s="12"/>
      <c r="N29" s="54">
        <f>SUM($N18:$N27)</f>
        <v>0</v>
      </c>
      <c r="O29" s="54"/>
      <c r="P29" s="54"/>
      <c r="Q29" s="12"/>
      <c r="R29" s="12"/>
      <c r="S29" s="12"/>
      <c r="T29" s="12"/>
      <c r="U29" s="12"/>
      <c r="V29" s="12"/>
      <c r="W29" s="12"/>
      <c r="X29" s="54">
        <f>SUM($X18:$X27)</f>
        <v>0</v>
      </c>
      <c r="Y29" s="54"/>
      <c r="Z29" s="54"/>
      <c r="AA29" s="12"/>
      <c r="AB29" s="12"/>
      <c r="AC29" s="12"/>
      <c r="AD29" s="12"/>
      <c r="AE29" s="12"/>
      <c r="AF29" s="12"/>
      <c r="AG29" s="12"/>
      <c r="AH29" s="12"/>
      <c r="AI29" s="12"/>
      <c r="AJ29" s="54">
        <f>SUM($AJ18:$AJ27)</f>
        <v>0</v>
      </c>
      <c r="AK29" s="12"/>
      <c r="AL29" s="12"/>
      <c r="AM29" s="12"/>
      <c r="AN29" s="12"/>
      <c r="AO29" s="12"/>
      <c r="AP29" s="12"/>
      <c r="AQ29" s="12"/>
      <c r="AR29" s="54">
        <f>SUM($AR18:$AR27)</f>
        <v>0</v>
      </c>
      <c r="AS29" s="54"/>
      <c r="AT29" s="54"/>
      <c r="AU29" s="12"/>
      <c r="AV29" s="12"/>
      <c r="AW29" s="12"/>
      <c r="AX29" s="247">
        <f>8/8*100%</f>
        <v>1</v>
      </c>
      <c r="AY29" s="248"/>
      <c r="AZ29" s="248"/>
      <c r="BA29" s="12"/>
      <c r="BB29" s="54">
        <f>SUM($BB18:$BB27)</f>
        <v>0</v>
      </c>
      <c r="BC29" s="54"/>
      <c r="BD29" s="54"/>
      <c r="BE29" s="12"/>
      <c r="BF29" s="12"/>
      <c r="BG29" s="12"/>
      <c r="BH29" s="12"/>
      <c r="BI29" s="12"/>
      <c r="BJ29" s="12"/>
      <c r="BK29" s="12"/>
      <c r="BL29" s="54">
        <f>SUM($BL18:$BL27)</f>
        <v>0</v>
      </c>
      <c r="BM29" s="54"/>
      <c r="BN29" s="54"/>
      <c r="BO29" s="12"/>
      <c r="BP29" s="12"/>
      <c r="BQ29" s="12"/>
      <c r="BR29" s="12"/>
      <c r="BS29" s="12"/>
      <c r="BT29" s="12"/>
      <c r="BU29" s="12"/>
      <c r="BV29" s="54">
        <f>SUM($BV18:$BV27)</f>
        <v>0</v>
      </c>
      <c r="BW29" s="54"/>
      <c r="BX29" s="54"/>
      <c r="BY29" s="12"/>
      <c r="BZ29" s="12"/>
      <c r="CA29" s="12"/>
      <c r="CB29" s="12"/>
      <c r="CC29" s="12"/>
      <c r="CD29" s="12"/>
      <c r="CE29" s="12"/>
      <c r="CF29" s="12"/>
      <c r="CG29" s="12"/>
      <c r="CH29" s="54">
        <f>SUM($CH18:$CH27)</f>
        <v>0</v>
      </c>
      <c r="CI29" s="12"/>
      <c r="CJ29" s="12"/>
      <c r="CK29" s="12"/>
      <c r="CL29" s="247">
        <f>7/7*100%</f>
        <v>1</v>
      </c>
      <c r="CM29" s="248"/>
      <c r="CN29" s="248"/>
      <c r="CO29" s="12"/>
      <c r="CP29" s="54">
        <f>SUM($CP18:$CP27)</f>
        <v>0</v>
      </c>
      <c r="CQ29" s="54"/>
      <c r="CR29" s="54"/>
      <c r="CS29" s="12"/>
      <c r="CT29" s="12"/>
      <c r="CU29" s="12"/>
      <c r="CV29" s="12"/>
      <c r="CW29" s="12"/>
      <c r="CX29" s="12"/>
      <c r="CY29" s="12"/>
      <c r="CZ29" s="54">
        <f>SUM($CZ18:$CZ27)</f>
        <v>0</v>
      </c>
      <c r="DA29" s="54"/>
      <c r="DB29" s="54"/>
      <c r="DC29" s="12"/>
      <c r="DD29" s="12"/>
      <c r="DE29" s="12"/>
      <c r="DF29" s="12"/>
      <c r="DG29" s="12"/>
      <c r="DH29" s="12"/>
      <c r="DI29" s="12"/>
      <c r="DJ29" s="54">
        <f>SUM($DJ18:$DJ27)</f>
        <v>0</v>
      </c>
      <c r="DK29" s="54"/>
      <c r="DL29" s="54"/>
      <c r="DM29" s="12"/>
      <c r="DN29" s="12"/>
      <c r="DO29" s="12"/>
      <c r="DP29" s="12"/>
      <c r="DQ29" s="12"/>
      <c r="DR29" s="12"/>
      <c r="DS29" s="12"/>
      <c r="DT29" s="54">
        <f>SUM($DT18:$DT27)</f>
        <v>0</v>
      </c>
      <c r="DU29" s="54"/>
      <c r="DV29" s="54"/>
      <c r="DW29" s="12"/>
      <c r="DX29" s="12"/>
      <c r="DY29" s="12"/>
      <c r="DZ29" s="12"/>
      <c r="EA29" s="12"/>
      <c r="EB29" s="54">
        <f>SUM($EB18:$EB27)</f>
        <v>0</v>
      </c>
      <c r="EC29" s="54"/>
      <c r="ED29" s="54"/>
      <c r="EE29" s="12"/>
      <c r="EF29" s="12"/>
      <c r="EG29" s="12"/>
      <c r="EH29" s="12"/>
      <c r="EI29" s="121"/>
    </row>
    <row r="30" spans="50:92" ht="35.25" customHeight="1" thickBot="1">
      <c r="AX30" s="249" t="s">
        <v>249</v>
      </c>
      <c r="AY30" s="380" t="s">
        <v>250</v>
      </c>
      <c r="AZ30" s="380"/>
      <c r="CL30" s="249" t="s">
        <v>249</v>
      </c>
      <c r="CM30" s="380" t="s">
        <v>250</v>
      </c>
      <c r="CN30" s="380"/>
    </row>
    <row r="31" spans="2:135" ht="22.5" customHeight="1">
      <c r="B31" s="14" t="s">
        <v>135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55"/>
      <c r="O31" s="55"/>
      <c r="P31" s="55"/>
      <c r="Q31" s="80"/>
      <c r="R31" s="80"/>
      <c r="S31" s="80"/>
      <c r="T31" s="81"/>
      <c r="U31" s="81"/>
      <c r="V31" s="81"/>
      <c r="W31" s="82"/>
      <c r="X31" s="83"/>
      <c r="Y31" s="83"/>
      <c r="Z31" s="83"/>
      <c r="AA31" s="86"/>
      <c r="AB31" s="86"/>
      <c r="AC31" s="86"/>
      <c r="AD31" s="82"/>
      <c r="AE31" s="82"/>
      <c r="AF31" s="82"/>
      <c r="AG31" s="82"/>
      <c r="AH31" s="82"/>
      <c r="AI31" s="82"/>
      <c r="AJ31" s="83"/>
      <c r="AK31" s="82"/>
      <c r="AL31" s="82"/>
      <c r="AM31" s="82"/>
      <c r="AN31" s="82"/>
      <c r="AO31" s="82"/>
      <c r="AP31" s="82"/>
      <c r="AQ31" s="82"/>
      <c r="AR31" s="83"/>
      <c r="AS31" s="83"/>
      <c r="AT31" s="83"/>
      <c r="AU31" s="86"/>
      <c r="AV31" s="86"/>
      <c r="AW31" s="86"/>
      <c r="AX31" s="82"/>
      <c r="AY31" s="82"/>
      <c r="AZ31" s="82"/>
      <c r="BA31" s="82"/>
      <c r="BB31" s="83"/>
      <c r="BC31" s="83"/>
      <c r="BD31" s="83"/>
      <c r="BE31" s="86"/>
      <c r="BF31" s="86"/>
      <c r="BG31" s="86"/>
      <c r="BH31" s="82"/>
      <c r="BI31" s="82"/>
      <c r="BJ31" s="82"/>
      <c r="BK31" s="82"/>
      <c r="BL31" s="83"/>
      <c r="BM31" s="83"/>
      <c r="BN31" s="83"/>
      <c r="BO31" s="86"/>
      <c r="BP31" s="86"/>
      <c r="BQ31" s="86"/>
      <c r="BR31" s="82"/>
      <c r="BS31" s="82"/>
      <c r="BT31" s="86"/>
      <c r="BU31" s="86"/>
      <c r="BV31" s="82"/>
      <c r="BW31" s="82"/>
      <c r="BX31" s="82"/>
      <c r="BY31" s="82"/>
      <c r="BZ31" s="82"/>
      <c r="CA31" s="82"/>
      <c r="CB31" s="82"/>
      <c r="CC31" s="83"/>
      <c r="CD31" s="86"/>
      <c r="CE31" s="86"/>
      <c r="CF31" s="86"/>
      <c r="CG31" s="86"/>
      <c r="CH31" s="82"/>
      <c r="CI31" s="82"/>
      <c r="CJ31" s="82"/>
      <c r="CK31" s="82"/>
      <c r="CL31" s="82"/>
      <c r="CM31" s="83"/>
      <c r="CN31" s="86"/>
      <c r="CO31" s="86"/>
      <c r="CP31" s="82"/>
      <c r="CQ31" s="82"/>
      <c r="CR31" s="82"/>
      <c r="CS31" s="82"/>
      <c r="CT31" s="82"/>
      <c r="CU31" s="82"/>
      <c r="CV31" s="82"/>
      <c r="CW31" s="83"/>
      <c r="CX31" s="86"/>
      <c r="CY31" s="86"/>
      <c r="CZ31" s="82"/>
      <c r="DA31" s="82"/>
      <c r="DB31" s="82"/>
      <c r="DC31" s="82"/>
      <c r="DD31" s="82"/>
      <c r="DE31" s="82"/>
      <c r="DF31" s="82"/>
      <c r="DG31" s="83"/>
      <c r="DH31" s="86"/>
      <c r="DI31" s="86"/>
      <c r="DJ31" s="82"/>
      <c r="DK31" s="82"/>
      <c r="DL31" s="82"/>
      <c r="DM31" s="82"/>
      <c r="DN31" s="82"/>
      <c r="DO31" s="82"/>
      <c r="DP31" s="82"/>
      <c r="DQ31" s="83"/>
      <c r="DR31" s="86"/>
      <c r="DS31" s="86"/>
      <c r="DT31" s="82"/>
      <c r="DU31" s="82"/>
      <c r="DV31" s="82"/>
      <c r="DW31" s="82"/>
      <c r="DX31" s="82"/>
      <c r="DY31" s="82"/>
      <c r="DZ31" s="82"/>
      <c r="EE31" s="101"/>
    </row>
    <row r="33" spans="2:139" ht="15">
      <c r="B33" s="16"/>
      <c r="C33" s="17"/>
      <c r="D33" s="17"/>
      <c r="E33" s="17"/>
      <c r="F33" s="17"/>
      <c r="G33" s="17"/>
      <c r="H33" s="17"/>
      <c r="I33" s="17"/>
      <c r="J33" s="17"/>
      <c r="K33" s="56"/>
      <c r="L33" s="56"/>
      <c r="M33" s="57"/>
      <c r="N33" s="57"/>
      <c r="O33" s="57"/>
      <c r="P33" s="57"/>
      <c r="Q33" s="57"/>
      <c r="R33" s="57"/>
      <c r="S33" s="5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22"/>
    </row>
    <row r="34" spans="2:139" ht="27" customHeight="1">
      <c r="B34" s="378" t="s">
        <v>45</v>
      </c>
      <c r="C34" s="378"/>
      <c r="D34" s="378"/>
      <c r="E34" s="378"/>
      <c r="F34" s="378"/>
      <c r="G34" s="379" t="s">
        <v>46</v>
      </c>
      <c r="H34" s="379"/>
      <c r="I34" s="379"/>
      <c r="J34" s="379"/>
      <c r="K34" s="379"/>
      <c r="L34" s="58" t="s">
        <v>136</v>
      </c>
      <c r="M34" s="59"/>
      <c r="N34" s="60"/>
      <c r="O34" s="60"/>
      <c r="P34" s="60"/>
      <c r="Q34" s="84"/>
      <c r="R34" s="84"/>
      <c r="S34" s="84"/>
      <c r="T34" s="84"/>
      <c r="U34" s="84"/>
      <c r="V34" s="59"/>
      <c r="W34" s="60"/>
      <c r="X34" s="59"/>
      <c r="Y34" s="59"/>
      <c r="Z34" s="59"/>
      <c r="AA34" s="84"/>
      <c r="AB34" s="84"/>
      <c r="AC34" s="84"/>
      <c r="AD34" s="84"/>
      <c r="AE34" s="84"/>
      <c r="AF34" s="60"/>
      <c r="AG34" s="59"/>
      <c r="AH34" s="59"/>
      <c r="AI34" s="59"/>
      <c r="AJ34" s="59"/>
      <c r="AK34" s="84"/>
      <c r="AL34" s="84"/>
      <c r="AM34" s="84"/>
      <c r="AN34" s="84"/>
      <c r="AO34" s="84"/>
      <c r="AP34" s="59"/>
      <c r="AQ34" s="59"/>
      <c r="AR34" s="59"/>
      <c r="AS34" s="59"/>
      <c r="AT34" s="59"/>
      <c r="AU34" s="84"/>
      <c r="AV34" s="84"/>
      <c r="AW34" s="84"/>
      <c r="AX34" s="84"/>
      <c r="AY34" s="84"/>
      <c r="AZ34" s="59"/>
      <c r="BA34" s="59"/>
      <c r="BB34" s="59"/>
      <c r="BC34" s="59"/>
      <c r="BD34" s="59"/>
      <c r="BE34" s="84"/>
      <c r="BF34" s="84"/>
      <c r="BG34" s="84"/>
      <c r="BH34" s="84"/>
      <c r="BI34" s="84"/>
      <c r="BJ34" s="59"/>
      <c r="BK34" s="59"/>
      <c r="BL34" s="59"/>
      <c r="BM34" s="59"/>
      <c r="BN34" s="59"/>
      <c r="BO34" s="84"/>
      <c r="BP34" s="84"/>
      <c r="BQ34" s="84"/>
      <c r="BR34" s="84"/>
      <c r="BS34" s="84"/>
      <c r="BT34" s="59"/>
      <c r="BU34" s="59"/>
      <c r="BV34" s="59"/>
      <c r="BW34" s="59"/>
      <c r="BX34" s="59"/>
      <c r="BY34" s="84"/>
      <c r="BZ34" s="84"/>
      <c r="CA34" s="84"/>
      <c r="CB34" s="84"/>
      <c r="CC34" s="84"/>
      <c r="CD34" s="59"/>
      <c r="CE34" s="59"/>
      <c r="CF34" s="59"/>
      <c r="CG34" s="59"/>
      <c r="CH34" s="59"/>
      <c r="CI34" s="84"/>
      <c r="CJ34" s="84"/>
      <c r="CK34" s="84"/>
      <c r="CL34" s="84"/>
      <c r="CM34" s="84"/>
      <c r="CN34" s="59"/>
      <c r="CO34" s="59"/>
      <c r="CP34" s="59"/>
      <c r="CQ34" s="59"/>
      <c r="CR34" s="59"/>
      <c r="CS34" s="84"/>
      <c r="CT34" s="84"/>
      <c r="CU34" s="84"/>
      <c r="CV34" s="84"/>
      <c r="CW34" s="84"/>
      <c r="CX34" s="59"/>
      <c r="CY34" s="59"/>
      <c r="CZ34" s="59"/>
      <c r="DA34" s="59"/>
      <c r="DB34" s="59"/>
      <c r="DC34" s="84"/>
      <c r="DD34" s="84"/>
      <c r="DE34" s="84"/>
      <c r="DF34" s="84"/>
      <c r="DG34" s="84"/>
      <c r="DH34" s="59"/>
      <c r="DI34" s="59"/>
      <c r="DJ34" s="59"/>
      <c r="DK34" s="59"/>
      <c r="DL34" s="59"/>
      <c r="DM34" s="84"/>
      <c r="DN34" s="84"/>
      <c r="DO34" s="84"/>
      <c r="DP34" s="84"/>
      <c r="DQ34" s="84"/>
      <c r="DR34" s="59"/>
      <c r="DS34" s="59"/>
      <c r="DT34" s="59"/>
      <c r="DU34" s="59"/>
      <c r="DV34" s="59"/>
      <c r="DW34" s="84"/>
      <c r="DX34" s="84"/>
      <c r="DY34" s="84"/>
      <c r="DZ34" s="84"/>
      <c r="EA34" s="84"/>
      <c r="EB34" s="59"/>
      <c r="EC34" s="59"/>
      <c r="ED34" s="59"/>
      <c r="EE34" s="59"/>
      <c r="EF34" s="59"/>
      <c r="EG34" s="59"/>
      <c r="EH34" s="59"/>
      <c r="EI34" s="123"/>
    </row>
    <row r="35" spans="2:139" ht="15">
      <c r="B35" s="18"/>
      <c r="C35" s="19"/>
      <c r="D35" s="20"/>
      <c r="E35" s="20"/>
      <c r="F35" s="21"/>
      <c r="G35" s="19"/>
      <c r="H35" s="19"/>
      <c r="I35" s="19"/>
      <c r="J35" s="58"/>
      <c r="K35" s="58"/>
      <c r="L35" s="58"/>
      <c r="M35" s="61"/>
      <c r="N35" s="62"/>
      <c r="O35" s="62"/>
      <c r="P35" s="62"/>
      <c r="Q35" s="375"/>
      <c r="R35" s="375"/>
      <c r="S35" s="375"/>
      <c r="T35" s="375"/>
      <c r="U35" s="375"/>
      <c r="V35" s="59"/>
      <c r="W35" s="59"/>
      <c r="X35" s="59"/>
      <c r="Y35" s="59"/>
      <c r="Z35" s="59"/>
      <c r="AA35" s="375"/>
      <c r="AB35" s="375"/>
      <c r="AC35" s="375"/>
      <c r="AD35" s="375"/>
      <c r="AE35" s="375"/>
      <c r="AF35" s="59"/>
      <c r="AG35" s="59"/>
      <c r="AH35" s="59"/>
      <c r="AI35" s="59"/>
      <c r="AJ35" s="59"/>
      <c r="AK35" s="375"/>
      <c r="AL35" s="375"/>
      <c r="AM35" s="375"/>
      <c r="AN35" s="375"/>
      <c r="AO35" s="375"/>
      <c r="AP35" s="59"/>
      <c r="AQ35" s="59"/>
      <c r="AR35" s="59"/>
      <c r="AS35" s="59"/>
      <c r="AT35" s="59"/>
      <c r="AU35" s="375"/>
      <c r="AV35" s="375"/>
      <c r="AW35" s="375"/>
      <c r="AX35" s="375"/>
      <c r="AY35" s="375"/>
      <c r="AZ35" s="59"/>
      <c r="BA35" s="59"/>
      <c r="BB35" s="59"/>
      <c r="BC35" s="59"/>
      <c r="BD35" s="59"/>
      <c r="BE35" s="375"/>
      <c r="BF35" s="375"/>
      <c r="BG35" s="375"/>
      <c r="BH35" s="375"/>
      <c r="BI35" s="375"/>
      <c r="BJ35" s="59"/>
      <c r="BK35" s="59"/>
      <c r="BL35" s="59"/>
      <c r="BM35" s="59"/>
      <c r="BN35" s="59"/>
      <c r="BO35" s="375"/>
      <c r="BP35" s="375"/>
      <c r="BQ35" s="375"/>
      <c r="BR35" s="375"/>
      <c r="BS35" s="375"/>
      <c r="BT35" s="59"/>
      <c r="BU35" s="59"/>
      <c r="BV35" s="59"/>
      <c r="BW35" s="59"/>
      <c r="BX35" s="59"/>
      <c r="BY35" s="375"/>
      <c r="BZ35" s="375"/>
      <c r="CA35" s="375"/>
      <c r="CB35" s="375"/>
      <c r="CC35" s="375"/>
      <c r="CD35" s="59"/>
      <c r="CE35" s="59"/>
      <c r="CF35" s="59"/>
      <c r="CG35" s="59"/>
      <c r="CH35" s="59"/>
      <c r="CI35" s="375"/>
      <c r="CJ35" s="375"/>
      <c r="CK35" s="375"/>
      <c r="CL35" s="375"/>
      <c r="CM35" s="375"/>
      <c r="CN35" s="59"/>
      <c r="CO35" s="59"/>
      <c r="CP35" s="59"/>
      <c r="CQ35" s="59"/>
      <c r="CR35" s="59"/>
      <c r="CS35" s="375"/>
      <c r="CT35" s="375"/>
      <c r="CU35" s="375"/>
      <c r="CV35" s="375"/>
      <c r="CW35" s="375"/>
      <c r="CX35" s="59"/>
      <c r="CY35" s="59"/>
      <c r="CZ35" s="59"/>
      <c r="DA35" s="59"/>
      <c r="DB35" s="59"/>
      <c r="DC35" s="375"/>
      <c r="DD35" s="375"/>
      <c r="DE35" s="375"/>
      <c r="DF35" s="375"/>
      <c r="DG35" s="375"/>
      <c r="DH35" s="59"/>
      <c r="DI35" s="59"/>
      <c r="DJ35" s="59"/>
      <c r="DK35" s="59"/>
      <c r="DL35" s="59"/>
      <c r="DM35" s="375"/>
      <c r="DN35" s="375"/>
      <c r="DO35" s="375"/>
      <c r="DP35" s="375"/>
      <c r="DQ35" s="375"/>
      <c r="DR35" s="59"/>
      <c r="DS35" s="59"/>
      <c r="DT35" s="59"/>
      <c r="DU35" s="59"/>
      <c r="DV35" s="59"/>
      <c r="DW35" s="375"/>
      <c r="DX35" s="375"/>
      <c r="DY35" s="375"/>
      <c r="DZ35" s="375"/>
      <c r="EA35" s="375"/>
      <c r="EB35" s="59"/>
      <c r="EC35" s="59"/>
      <c r="ED35" s="59"/>
      <c r="EE35" s="59"/>
      <c r="EF35" s="59"/>
      <c r="EG35" s="59"/>
      <c r="EH35" s="59"/>
      <c r="EI35" s="123"/>
    </row>
    <row r="36" spans="2:139" ht="15">
      <c r="B36" s="18"/>
      <c r="C36" s="19"/>
      <c r="D36" s="20"/>
      <c r="E36" s="20"/>
      <c r="F36" s="21"/>
      <c r="G36" s="19"/>
      <c r="H36" s="19"/>
      <c r="I36" s="19"/>
      <c r="J36" s="59"/>
      <c r="K36" s="63"/>
      <c r="L36" s="63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123"/>
    </row>
    <row r="37" spans="2:139" ht="27" customHeight="1">
      <c r="B37" s="381"/>
      <c r="C37" s="381"/>
      <c r="D37" s="381"/>
      <c r="E37" s="381"/>
      <c r="F37" s="381"/>
      <c r="G37" s="382"/>
      <c r="H37" s="382"/>
      <c r="I37" s="382"/>
      <c r="J37" s="382"/>
      <c r="K37" s="382"/>
      <c r="L37" s="58" t="s">
        <v>138</v>
      </c>
      <c r="M37" s="59"/>
      <c r="N37" s="60"/>
      <c r="O37" s="60"/>
      <c r="P37" s="60"/>
      <c r="Q37" s="84"/>
      <c r="R37" s="84"/>
      <c r="S37" s="84"/>
      <c r="T37" s="84"/>
      <c r="U37" s="84"/>
      <c r="V37" s="59"/>
      <c r="W37" s="60"/>
      <c r="X37" s="59"/>
      <c r="Y37" s="59"/>
      <c r="Z37" s="59"/>
      <c r="AA37" s="84"/>
      <c r="AB37" s="84"/>
      <c r="AC37" s="84"/>
      <c r="AD37" s="84"/>
      <c r="AE37" s="84"/>
      <c r="AF37" s="60"/>
      <c r="AG37" s="59"/>
      <c r="AH37" s="59"/>
      <c r="AI37" s="59"/>
      <c r="AJ37" s="59"/>
      <c r="AK37" s="84"/>
      <c r="AL37" s="84"/>
      <c r="AM37" s="84"/>
      <c r="AN37" s="84"/>
      <c r="AO37" s="84"/>
      <c r="AP37" s="59"/>
      <c r="AQ37" s="59"/>
      <c r="AR37" s="59"/>
      <c r="AS37" s="59"/>
      <c r="AT37" s="59"/>
      <c r="AU37" s="84"/>
      <c r="AV37" s="84"/>
      <c r="AW37" s="84"/>
      <c r="AX37" s="84"/>
      <c r="AY37" s="84"/>
      <c r="AZ37" s="59"/>
      <c r="BA37" s="59"/>
      <c r="BB37" s="59"/>
      <c r="BC37" s="59"/>
      <c r="BD37" s="59"/>
      <c r="BE37" s="84"/>
      <c r="BF37" s="84"/>
      <c r="BG37" s="84"/>
      <c r="BH37" s="84"/>
      <c r="BI37" s="84"/>
      <c r="BJ37" s="59"/>
      <c r="BK37" s="59"/>
      <c r="BL37" s="59"/>
      <c r="BM37" s="59"/>
      <c r="BN37" s="59"/>
      <c r="BO37" s="84"/>
      <c r="BP37" s="84"/>
      <c r="BQ37" s="84"/>
      <c r="BR37" s="84"/>
      <c r="BS37" s="84"/>
      <c r="BT37" s="59"/>
      <c r="BU37" s="59"/>
      <c r="BV37" s="59"/>
      <c r="BW37" s="59"/>
      <c r="BX37" s="59"/>
      <c r="BY37" s="84"/>
      <c r="BZ37" s="84"/>
      <c r="CA37" s="84"/>
      <c r="CB37" s="84"/>
      <c r="CC37" s="84"/>
      <c r="CD37" s="59"/>
      <c r="CE37" s="59"/>
      <c r="CF37" s="59"/>
      <c r="CG37" s="59"/>
      <c r="CH37" s="59"/>
      <c r="CI37" s="84"/>
      <c r="CJ37" s="84"/>
      <c r="CK37" s="84"/>
      <c r="CL37" s="84"/>
      <c r="CM37" s="84"/>
      <c r="CN37" s="59"/>
      <c r="CO37" s="59"/>
      <c r="CP37" s="59"/>
      <c r="CQ37" s="59"/>
      <c r="CR37" s="59"/>
      <c r="CS37" s="84"/>
      <c r="CT37" s="84"/>
      <c r="CU37" s="84"/>
      <c r="CV37" s="84"/>
      <c r="CW37" s="84"/>
      <c r="CX37" s="59"/>
      <c r="CY37" s="59"/>
      <c r="CZ37" s="59"/>
      <c r="DA37" s="59"/>
      <c r="DB37" s="59"/>
      <c r="DC37" s="84"/>
      <c r="DD37" s="84"/>
      <c r="DE37" s="84"/>
      <c r="DF37" s="84"/>
      <c r="DG37" s="84"/>
      <c r="DH37" s="59"/>
      <c r="DI37" s="59"/>
      <c r="DJ37" s="59"/>
      <c r="DK37" s="59"/>
      <c r="DL37" s="59"/>
      <c r="DM37" s="84"/>
      <c r="DN37" s="84"/>
      <c r="DO37" s="84"/>
      <c r="DP37" s="84"/>
      <c r="DQ37" s="84"/>
      <c r="DR37" s="59"/>
      <c r="DS37" s="59"/>
      <c r="DT37" s="59"/>
      <c r="DU37" s="59"/>
      <c r="DV37" s="59"/>
      <c r="DW37" s="84"/>
      <c r="DX37" s="84"/>
      <c r="DY37" s="84"/>
      <c r="DZ37" s="84"/>
      <c r="EA37" s="84"/>
      <c r="EB37" s="59"/>
      <c r="EC37" s="59"/>
      <c r="ED37" s="59"/>
      <c r="EE37" s="59"/>
      <c r="EF37" s="59"/>
      <c r="EG37" s="59"/>
      <c r="EH37" s="59"/>
      <c r="EI37" s="123"/>
    </row>
    <row r="38" spans="2:139" ht="34.5" customHeight="1">
      <c r="B38" s="383"/>
      <c r="C38" s="383"/>
      <c r="D38" s="383"/>
      <c r="E38" s="383"/>
      <c r="F38" s="383"/>
      <c r="G38" s="384"/>
      <c r="H38" s="384"/>
      <c r="I38" s="384"/>
      <c r="J38" s="384"/>
      <c r="K38" s="384"/>
      <c r="L38" s="64"/>
      <c r="M38" s="65"/>
      <c r="N38" s="65"/>
      <c r="O38" s="65"/>
      <c r="P38" s="65"/>
      <c r="Q38" s="385"/>
      <c r="R38" s="385"/>
      <c r="S38" s="385"/>
      <c r="T38" s="385"/>
      <c r="U38" s="3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124"/>
    </row>
  </sheetData>
  <sheetProtection selectLockedCells="1" selectUnlockedCells="1"/>
  <mergeCells count="161">
    <mergeCell ref="CM30:CN30"/>
    <mergeCell ref="ED16:ED17"/>
    <mergeCell ref="EE16:EE17"/>
    <mergeCell ref="EF16:EF17"/>
    <mergeCell ref="B15:C17"/>
    <mergeCell ref="D15:G17"/>
    <mergeCell ref="B10:G11"/>
    <mergeCell ref="J10:EI11"/>
    <mergeCell ref="B12:I13"/>
    <mergeCell ref="DR16:DR17"/>
    <mergeCell ref="DS16:DS17"/>
    <mergeCell ref="DZ16:DZ17"/>
    <mergeCell ref="EA16:EA17"/>
    <mergeCell ref="EB16:EB17"/>
    <mergeCell ref="EC16:EC17"/>
    <mergeCell ref="DF16:DF17"/>
    <mergeCell ref="DG16:DG17"/>
    <mergeCell ref="DH16:DH17"/>
    <mergeCell ref="DI16:DI17"/>
    <mergeCell ref="DP16:DP17"/>
    <mergeCell ref="DQ16:DQ17"/>
    <mergeCell ref="CD16:CD17"/>
    <mergeCell ref="CE16:CE17"/>
    <mergeCell ref="CL16:CL17"/>
    <mergeCell ref="CM16:CM17"/>
    <mergeCell ref="CN16:CN17"/>
    <mergeCell ref="CO16:CO17"/>
    <mergeCell ref="BR16:BR17"/>
    <mergeCell ref="BS16:BS17"/>
    <mergeCell ref="BT16:BT17"/>
    <mergeCell ref="BU16:BU17"/>
    <mergeCell ref="CB16:CB17"/>
    <mergeCell ref="CC16:CC17"/>
    <mergeCell ref="AP16:AP17"/>
    <mergeCell ref="AQ16:AQ17"/>
    <mergeCell ref="AX16:AX17"/>
    <mergeCell ref="AY16:AY17"/>
    <mergeCell ref="AZ16:AZ17"/>
    <mergeCell ref="BA16:BA17"/>
    <mergeCell ref="AR16:AT16"/>
    <mergeCell ref="AU16:AW16"/>
    <mergeCell ref="AD16:AD17"/>
    <mergeCell ref="AE16:AE17"/>
    <mergeCell ref="AF16:AF17"/>
    <mergeCell ref="AG16:AG17"/>
    <mergeCell ref="AN16:AN17"/>
    <mergeCell ref="AO16:AO17"/>
    <mergeCell ref="AK16:AM16"/>
    <mergeCell ref="L16:L17"/>
    <mergeCell ref="M16:M17"/>
    <mergeCell ref="T16:T17"/>
    <mergeCell ref="U16:U17"/>
    <mergeCell ref="V16:V17"/>
    <mergeCell ref="W16:W17"/>
    <mergeCell ref="B38:F38"/>
    <mergeCell ref="G38:K38"/>
    <mergeCell ref="Q38:U38"/>
    <mergeCell ref="B18:B22"/>
    <mergeCell ref="B23:B27"/>
    <mergeCell ref="C18:C22"/>
    <mergeCell ref="C23:C27"/>
    <mergeCell ref="E20:G20"/>
    <mergeCell ref="E21:G21"/>
    <mergeCell ref="D22:G22"/>
    <mergeCell ref="CI35:CM35"/>
    <mergeCell ref="CS35:CW35"/>
    <mergeCell ref="DC35:DG35"/>
    <mergeCell ref="DM35:DQ35"/>
    <mergeCell ref="DW35:EA35"/>
    <mergeCell ref="B37:F37"/>
    <mergeCell ref="G37:K37"/>
    <mergeCell ref="AA35:AE35"/>
    <mergeCell ref="AK35:AO35"/>
    <mergeCell ref="AU35:AY35"/>
    <mergeCell ref="BE35:BI35"/>
    <mergeCell ref="BO35:BS35"/>
    <mergeCell ref="BY35:CC35"/>
    <mergeCell ref="E26:G26"/>
    <mergeCell ref="D27:G27"/>
    <mergeCell ref="D29:G29"/>
    <mergeCell ref="B34:F34"/>
    <mergeCell ref="G34:K34"/>
    <mergeCell ref="Q35:U35"/>
    <mergeCell ref="AY30:AZ30"/>
    <mergeCell ref="E23:G23"/>
    <mergeCell ref="E24:G24"/>
    <mergeCell ref="E25:G25"/>
    <mergeCell ref="DJ16:DL16"/>
    <mergeCell ref="DM16:DO16"/>
    <mergeCell ref="DT16:DV16"/>
    <mergeCell ref="CS16:CU16"/>
    <mergeCell ref="CZ16:DB16"/>
    <mergeCell ref="DC16:DE16"/>
    <mergeCell ref="CV16:CV17"/>
    <mergeCell ref="DW16:DY16"/>
    <mergeCell ref="E18:G18"/>
    <mergeCell ref="E19:G19"/>
    <mergeCell ref="H15:H17"/>
    <mergeCell ref="I15:I17"/>
    <mergeCell ref="J16:J17"/>
    <mergeCell ref="K16:K17"/>
    <mergeCell ref="CF16:CH16"/>
    <mergeCell ref="CI16:CK16"/>
    <mergeCell ref="CP16:CR16"/>
    <mergeCell ref="CW16:CW17"/>
    <mergeCell ref="CX16:CX17"/>
    <mergeCell ref="CY16:CY17"/>
    <mergeCell ref="BB16:BD16"/>
    <mergeCell ref="BE16:BG16"/>
    <mergeCell ref="BL16:BN16"/>
    <mergeCell ref="BO16:BQ16"/>
    <mergeCell ref="BV16:BX16"/>
    <mergeCell ref="BY16:CA16"/>
    <mergeCell ref="BH16:BH17"/>
    <mergeCell ref="BI16:BI17"/>
    <mergeCell ref="BJ16:BJ17"/>
    <mergeCell ref="BK16:BK17"/>
    <mergeCell ref="EE15:EF15"/>
    <mergeCell ref="EH15:EI15"/>
    <mergeCell ref="N16:P16"/>
    <mergeCell ref="Q16:S16"/>
    <mergeCell ref="X16:Z16"/>
    <mergeCell ref="AA16:AC16"/>
    <mergeCell ref="AH16:AJ16"/>
    <mergeCell ref="CD15:CM15"/>
    <mergeCell ref="CN15:CW15"/>
    <mergeCell ref="CX15:DG15"/>
    <mergeCell ref="DH15:DQ15"/>
    <mergeCell ref="DR15:EA15"/>
    <mergeCell ref="EB15:ED15"/>
    <mergeCell ref="DY12:EF12"/>
    <mergeCell ref="EG12:EI12"/>
    <mergeCell ref="J15:K15"/>
    <mergeCell ref="L15:U15"/>
    <mergeCell ref="V15:AE15"/>
    <mergeCell ref="AF15:AO15"/>
    <mergeCell ref="AP15:AY15"/>
    <mergeCell ref="AZ15:BI15"/>
    <mergeCell ref="BJ15:BS15"/>
    <mergeCell ref="BT15:CC15"/>
    <mergeCell ref="BT12:BY12"/>
    <mergeCell ref="CA12:CI12"/>
    <mergeCell ref="CK12:CS12"/>
    <mergeCell ref="CU12:DC12"/>
    <mergeCell ref="DE12:DM12"/>
    <mergeCell ref="DO12:DW12"/>
    <mergeCell ref="J12:U12"/>
    <mergeCell ref="V12:AE12"/>
    <mergeCell ref="AF12:AO12"/>
    <mergeCell ref="AP12:AY12"/>
    <mergeCell ref="AZ12:BI12"/>
    <mergeCell ref="BJ12:BS12"/>
    <mergeCell ref="AG3:AM3"/>
    <mergeCell ref="AG4:AM4"/>
    <mergeCell ref="AG5:AM5"/>
    <mergeCell ref="AG6:AM6"/>
    <mergeCell ref="B7:U7"/>
    <mergeCell ref="B8:U8"/>
    <mergeCell ref="B3:F6"/>
    <mergeCell ref="G3:I6"/>
    <mergeCell ref="J3:AF6"/>
  </mergeCells>
  <printOptions/>
  <pageMargins left="0.6986111111111111" right="0.6986111111111111" top="0.75" bottom="0.75" header="0.5104166666666666" footer="0.5104166666666666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D3:AH28"/>
  <sheetViews>
    <sheetView zoomScalePageLayoutView="0" workbookViewId="0" topLeftCell="T7">
      <selection activeCell="U26" sqref="U26"/>
    </sheetView>
  </sheetViews>
  <sheetFormatPr defaultColWidth="11.421875" defaultRowHeight="15"/>
  <cols>
    <col min="22" max="33" width="11.421875" style="0" bestFit="1" customWidth="1"/>
    <col min="34" max="34" width="14.140625" style="0" bestFit="1" customWidth="1"/>
  </cols>
  <sheetData>
    <row r="3" spans="20:33" ht="15">
      <c r="T3" t="s">
        <v>100</v>
      </c>
      <c r="U3" t="s">
        <v>90</v>
      </c>
      <c r="V3" t="s">
        <v>101</v>
      </c>
      <c r="W3" t="s">
        <v>102</v>
      </c>
      <c r="X3" t="s">
        <v>103</v>
      </c>
      <c r="Y3" t="s">
        <v>104</v>
      </c>
      <c r="Z3" t="s">
        <v>105</v>
      </c>
      <c r="AA3" t="s">
        <v>106</v>
      </c>
      <c r="AB3" t="s">
        <v>107</v>
      </c>
      <c r="AC3" t="s">
        <v>108</v>
      </c>
      <c r="AD3" t="s">
        <v>109</v>
      </c>
      <c r="AE3" t="s">
        <v>110</v>
      </c>
      <c r="AF3" t="s">
        <v>111</v>
      </c>
      <c r="AG3" t="s">
        <v>112</v>
      </c>
    </row>
    <row r="4" spans="4:33" ht="15">
      <c r="D4" t="s">
        <v>100</v>
      </c>
      <c r="E4" t="s">
        <v>90</v>
      </c>
      <c r="F4" t="s">
        <v>101</v>
      </c>
      <c r="G4" t="s">
        <v>102</v>
      </c>
      <c r="H4" t="s">
        <v>103</v>
      </c>
      <c r="I4" t="s">
        <v>104</v>
      </c>
      <c r="J4" t="s">
        <v>105</v>
      </c>
      <c r="K4" t="s">
        <v>106</v>
      </c>
      <c r="L4" t="s">
        <v>107</v>
      </c>
      <c r="M4" t="s">
        <v>108</v>
      </c>
      <c r="N4" t="s">
        <v>109</v>
      </c>
      <c r="O4" t="s">
        <v>110</v>
      </c>
      <c r="P4" t="s">
        <v>111</v>
      </c>
      <c r="Q4" t="s">
        <v>112</v>
      </c>
      <c r="T4">
        <v>2111</v>
      </c>
      <c r="U4" t="s">
        <v>125</v>
      </c>
      <c r="V4">
        <v>0</v>
      </c>
      <c r="W4">
        <v>0</v>
      </c>
      <c r="X4">
        <v>0</v>
      </c>
      <c r="Y4">
        <v>500</v>
      </c>
      <c r="Z4">
        <v>0</v>
      </c>
      <c r="AA4">
        <v>0</v>
      </c>
      <c r="AB4">
        <v>0</v>
      </c>
      <c r="AC4">
        <v>500</v>
      </c>
      <c r="AD4">
        <v>0</v>
      </c>
      <c r="AE4">
        <v>0</v>
      </c>
      <c r="AF4">
        <v>0</v>
      </c>
      <c r="AG4">
        <v>0</v>
      </c>
    </row>
    <row r="5" spans="4:33" ht="15">
      <c r="D5">
        <v>1131</v>
      </c>
      <c r="E5" t="s">
        <v>173</v>
      </c>
      <c r="F5">
        <v>3661943</v>
      </c>
      <c r="G5">
        <v>3662399</v>
      </c>
      <c r="H5">
        <v>3662399</v>
      </c>
      <c r="I5">
        <v>3662399</v>
      </c>
      <c r="J5">
        <v>3662399</v>
      </c>
      <c r="K5">
        <v>3662399</v>
      </c>
      <c r="L5">
        <v>3662399</v>
      </c>
      <c r="M5">
        <v>3662399</v>
      </c>
      <c r="N5">
        <v>3662399</v>
      </c>
      <c r="O5">
        <v>3662399</v>
      </c>
      <c r="P5">
        <v>3662399</v>
      </c>
      <c r="Q5">
        <v>3662399</v>
      </c>
      <c r="T5">
        <v>2111</v>
      </c>
      <c r="U5" t="s">
        <v>125</v>
      </c>
      <c r="V5">
        <v>0</v>
      </c>
      <c r="W5">
        <v>200</v>
      </c>
      <c r="X5">
        <v>0</v>
      </c>
      <c r="Y5">
        <v>200</v>
      </c>
      <c r="Z5">
        <v>0</v>
      </c>
      <c r="AA5">
        <v>200</v>
      </c>
      <c r="AB5">
        <v>0</v>
      </c>
      <c r="AC5">
        <v>200</v>
      </c>
      <c r="AD5">
        <v>0</v>
      </c>
      <c r="AE5">
        <v>200</v>
      </c>
      <c r="AF5">
        <v>0</v>
      </c>
      <c r="AG5">
        <v>0</v>
      </c>
    </row>
    <row r="6" spans="4:33" ht="15">
      <c r="D6">
        <v>1322</v>
      </c>
      <c r="E6" t="s">
        <v>176</v>
      </c>
      <c r="F6">
        <v>0</v>
      </c>
      <c r="G6">
        <v>0</v>
      </c>
      <c r="H6">
        <v>1113001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1113001</v>
      </c>
      <c r="Q6">
        <v>0</v>
      </c>
      <c r="T6">
        <v>2111</v>
      </c>
      <c r="U6" t="s">
        <v>148</v>
      </c>
      <c r="V6">
        <v>0</v>
      </c>
      <c r="W6">
        <v>2000</v>
      </c>
      <c r="X6">
        <v>0</v>
      </c>
      <c r="Y6">
        <v>2000</v>
      </c>
      <c r="Z6">
        <v>0</v>
      </c>
      <c r="AA6">
        <v>2000</v>
      </c>
      <c r="AB6">
        <v>0</v>
      </c>
      <c r="AC6">
        <v>2000</v>
      </c>
      <c r="AD6">
        <v>0</v>
      </c>
      <c r="AE6">
        <v>2000</v>
      </c>
      <c r="AF6">
        <v>0</v>
      </c>
      <c r="AG6">
        <v>0</v>
      </c>
    </row>
    <row r="7" spans="4:33" ht="15">
      <c r="D7">
        <v>1328</v>
      </c>
      <c r="E7" t="s">
        <v>178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4946671</v>
      </c>
      <c r="T7">
        <v>2111</v>
      </c>
      <c r="U7" t="s">
        <v>153</v>
      </c>
      <c r="V7">
        <v>0</v>
      </c>
      <c r="W7">
        <v>200</v>
      </c>
      <c r="X7">
        <v>0</v>
      </c>
      <c r="Y7">
        <v>200</v>
      </c>
      <c r="Z7">
        <v>0</v>
      </c>
      <c r="AA7">
        <v>200</v>
      </c>
      <c r="AB7">
        <v>0</v>
      </c>
      <c r="AC7">
        <v>200</v>
      </c>
      <c r="AD7">
        <v>0</v>
      </c>
      <c r="AE7">
        <v>200</v>
      </c>
      <c r="AF7">
        <v>0</v>
      </c>
      <c r="AG7">
        <v>0</v>
      </c>
    </row>
    <row r="8" spans="4:33" ht="15">
      <c r="D8">
        <v>1342</v>
      </c>
      <c r="E8" t="s">
        <v>180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3710003</v>
      </c>
      <c r="T8">
        <v>2141</v>
      </c>
      <c r="U8" t="s">
        <v>149</v>
      </c>
      <c r="V8">
        <v>0</v>
      </c>
      <c r="W8">
        <v>3000</v>
      </c>
      <c r="X8">
        <v>0</v>
      </c>
      <c r="Y8">
        <v>3000</v>
      </c>
      <c r="Z8">
        <v>0</v>
      </c>
      <c r="AA8">
        <v>3000</v>
      </c>
      <c r="AB8">
        <v>0</v>
      </c>
      <c r="AC8">
        <v>3000</v>
      </c>
      <c r="AD8">
        <v>0</v>
      </c>
      <c r="AE8">
        <v>3000</v>
      </c>
      <c r="AF8">
        <v>0</v>
      </c>
      <c r="AG8">
        <v>0</v>
      </c>
    </row>
    <row r="9" spans="4:33" ht="15">
      <c r="D9">
        <v>1411</v>
      </c>
      <c r="E9" t="s">
        <v>181</v>
      </c>
      <c r="F9">
        <v>595289</v>
      </c>
      <c r="G9">
        <v>595289</v>
      </c>
      <c r="H9">
        <v>595289</v>
      </c>
      <c r="I9">
        <v>595289</v>
      </c>
      <c r="J9">
        <v>595289</v>
      </c>
      <c r="K9">
        <v>595289</v>
      </c>
      <c r="L9">
        <v>595289</v>
      </c>
      <c r="M9">
        <v>595289</v>
      </c>
      <c r="N9">
        <v>595289</v>
      </c>
      <c r="O9">
        <v>595289</v>
      </c>
      <c r="P9">
        <v>595289</v>
      </c>
      <c r="Q9">
        <v>595289</v>
      </c>
      <c r="T9">
        <v>2141</v>
      </c>
      <c r="U9" t="s">
        <v>159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5600</v>
      </c>
      <c r="AC9">
        <v>0</v>
      </c>
      <c r="AD9">
        <v>0</v>
      </c>
      <c r="AE9">
        <v>0</v>
      </c>
      <c r="AF9">
        <v>0</v>
      </c>
      <c r="AG9">
        <v>0</v>
      </c>
    </row>
    <row r="10" spans="4:33" ht="15">
      <c r="D10">
        <v>1421</v>
      </c>
      <c r="E10" t="s">
        <v>182</v>
      </c>
      <c r="F10">
        <v>466894</v>
      </c>
      <c r="G10">
        <v>0</v>
      </c>
      <c r="H10">
        <v>466894</v>
      </c>
      <c r="I10">
        <v>0</v>
      </c>
      <c r="J10">
        <v>466894</v>
      </c>
      <c r="K10">
        <v>0</v>
      </c>
      <c r="L10">
        <v>466894</v>
      </c>
      <c r="M10">
        <v>0</v>
      </c>
      <c r="N10">
        <v>466894</v>
      </c>
      <c r="O10">
        <v>0</v>
      </c>
      <c r="P10">
        <v>466894</v>
      </c>
      <c r="Q10">
        <v>0</v>
      </c>
      <c r="T10">
        <v>2141</v>
      </c>
      <c r="U10" t="s">
        <v>159</v>
      </c>
      <c r="V10">
        <v>0</v>
      </c>
      <c r="W10">
        <v>0</v>
      </c>
      <c r="X10">
        <v>5600</v>
      </c>
      <c r="Y10">
        <v>0</v>
      </c>
      <c r="Z10">
        <v>0</v>
      </c>
      <c r="AA10">
        <v>5600</v>
      </c>
      <c r="AB10">
        <v>0</v>
      </c>
      <c r="AC10">
        <v>0</v>
      </c>
      <c r="AD10">
        <v>0</v>
      </c>
      <c r="AE10">
        <v>0</v>
      </c>
      <c r="AF10">
        <v>5600</v>
      </c>
      <c r="AG10">
        <v>0</v>
      </c>
    </row>
    <row r="11" spans="4:33" ht="15">
      <c r="D11">
        <v>1431</v>
      </c>
      <c r="E11" t="s">
        <v>183</v>
      </c>
      <c r="F11">
        <v>186757</v>
      </c>
      <c r="G11">
        <v>0</v>
      </c>
      <c r="H11">
        <v>186757</v>
      </c>
      <c r="I11">
        <v>0</v>
      </c>
      <c r="J11">
        <v>186757</v>
      </c>
      <c r="K11">
        <v>0</v>
      </c>
      <c r="L11">
        <v>186757</v>
      </c>
      <c r="M11">
        <v>0</v>
      </c>
      <c r="N11">
        <v>186757</v>
      </c>
      <c r="O11">
        <v>0</v>
      </c>
      <c r="P11">
        <v>186757</v>
      </c>
      <c r="Q11">
        <v>0</v>
      </c>
      <c r="T11">
        <v>2141</v>
      </c>
      <c r="U11" t="s">
        <v>165</v>
      </c>
      <c r="V11">
        <v>0</v>
      </c>
      <c r="W11">
        <v>0</v>
      </c>
      <c r="X11">
        <v>0</v>
      </c>
      <c r="Y11">
        <v>0</v>
      </c>
      <c r="Z11">
        <v>1000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</row>
    <row r="12" spans="4:33" ht="15">
      <c r="D12">
        <v>1545</v>
      </c>
      <c r="E12" t="s">
        <v>185</v>
      </c>
      <c r="F12">
        <v>65000</v>
      </c>
      <c r="G12">
        <v>65000</v>
      </c>
      <c r="H12">
        <v>65000</v>
      </c>
      <c r="I12">
        <v>65000</v>
      </c>
      <c r="J12">
        <v>65000</v>
      </c>
      <c r="K12">
        <v>65000</v>
      </c>
      <c r="L12">
        <v>65000</v>
      </c>
      <c r="M12">
        <v>65000</v>
      </c>
      <c r="N12">
        <v>65000</v>
      </c>
      <c r="O12">
        <v>65000</v>
      </c>
      <c r="P12">
        <v>65000</v>
      </c>
      <c r="Q12">
        <v>65000</v>
      </c>
      <c r="T12">
        <v>2211</v>
      </c>
      <c r="U12" t="s">
        <v>167</v>
      </c>
      <c r="V12">
        <v>0</v>
      </c>
      <c r="W12">
        <v>1000</v>
      </c>
      <c r="X12">
        <v>1000</v>
      </c>
      <c r="Y12">
        <v>1000</v>
      </c>
      <c r="Z12">
        <v>1000</v>
      </c>
      <c r="AA12">
        <v>1000</v>
      </c>
      <c r="AB12">
        <v>1000</v>
      </c>
      <c r="AC12">
        <v>1000</v>
      </c>
      <c r="AD12">
        <v>1000</v>
      </c>
      <c r="AE12">
        <v>1000</v>
      </c>
      <c r="AF12">
        <v>1000</v>
      </c>
      <c r="AG12">
        <v>0</v>
      </c>
    </row>
    <row r="13" spans="20:33" ht="15">
      <c r="T13">
        <v>3341</v>
      </c>
      <c r="U13" t="s">
        <v>123</v>
      </c>
      <c r="V13">
        <v>0</v>
      </c>
      <c r="W13">
        <v>0</v>
      </c>
      <c r="X13">
        <v>8000</v>
      </c>
      <c r="Y13">
        <v>3000</v>
      </c>
      <c r="Z13">
        <v>0</v>
      </c>
      <c r="AA13">
        <v>3000</v>
      </c>
      <c r="AB13">
        <v>0</v>
      </c>
      <c r="AC13">
        <v>8000</v>
      </c>
      <c r="AD13">
        <v>0</v>
      </c>
      <c r="AE13">
        <v>0</v>
      </c>
      <c r="AF13">
        <v>0</v>
      </c>
      <c r="AG13">
        <v>0</v>
      </c>
    </row>
    <row r="14" spans="20:33" ht="15">
      <c r="T14">
        <v>3341</v>
      </c>
      <c r="U14" t="s">
        <v>132</v>
      </c>
      <c r="V14">
        <v>0</v>
      </c>
      <c r="W14">
        <v>0</v>
      </c>
      <c r="X14">
        <v>0</v>
      </c>
      <c r="Y14">
        <v>0</v>
      </c>
      <c r="Z14">
        <v>0</v>
      </c>
      <c r="AA14">
        <v>4000</v>
      </c>
      <c r="AB14">
        <v>0</v>
      </c>
      <c r="AC14">
        <v>5000</v>
      </c>
      <c r="AD14">
        <v>0</v>
      </c>
      <c r="AE14">
        <v>5000</v>
      </c>
      <c r="AF14">
        <v>0</v>
      </c>
      <c r="AG14">
        <v>0</v>
      </c>
    </row>
    <row r="15" spans="20:33" ht="15">
      <c r="T15">
        <v>3721</v>
      </c>
      <c r="U15" t="s">
        <v>168</v>
      </c>
      <c r="V15">
        <v>0</v>
      </c>
      <c r="W15">
        <v>1000</v>
      </c>
      <c r="X15">
        <v>1000</v>
      </c>
      <c r="Y15">
        <v>1000</v>
      </c>
      <c r="Z15">
        <v>500</v>
      </c>
      <c r="AA15">
        <v>500</v>
      </c>
      <c r="AB15">
        <v>500</v>
      </c>
      <c r="AC15">
        <v>500</v>
      </c>
      <c r="AD15">
        <v>0</v>
      </c>
      <c r="AE15">
        <v>0</v>
      </c>
      <c r="AF15">
        <v>0</v>
      </c>
      <c r="AG15">
        <v>0</v>
      </c>
    </row>
    <row r="16" spans="20:33" ht="15">
      <c r="T16">
        <v>3751</v>
      </c>
      <c r="U16" t="s">
        <v>169</v>
      </c>
      <c r="V16">
        <v>0</v>
      </c>
      <c r="W16">
        <v>1000</v>
      </c>
      <c r="X16">
        <v>1000</v>
      </c>
      <c r="Y16">
        <v>1000</v>
      </c>
      <c r="Z16">
        <v>2000</v>
      </c>
      <c r="AA16">
        <v>1000</v>
      </c>
      <c r="AB16">
        <v>1000</v>
      </c>
      <c r="AC16">
        <v>2000</v>
      </c>
      <c r="AD16">
        <v>2000</v>
      </c>
      <c r="AE16">
        <v>1000</v>
      </c>
      <c r="AF16">
        <v>2000</v>
      </c>
      <c r="AG16">
        <v>1000</v>
      </c>
    </row>
    <row r="17" spans="20:33" ht="15">
      <c r="T17">
        <v>3821</v>
      </c>
      <c r="U17" t="s">
        <v>170</v>
      </c>
      <c r="V17">
        <v>0</v>
      </c>
      <c r="W17">
        <v>1000</v>
      </c>
      <c r="X17">
        <v>1000</v>
      </c>
      <c r="Y17">
        <v>1000</v>
      </c>
      <c r="Z17">
        <v>1000</v>
      </c>
      <c r="AA17">
        <v>1000</v>
      </c>
      <c r="AB17">
        <v>1000</v>
      </c>
      <c r="AC17">
        <v>2000</v>
      </c>
      <c r="AD17">
        <v>1000</v>
      </c>
      <c r="AE17">
        <v>1000</v>
      </c>
      <c r="AF17">
        <v>1000</v>
      </c>
      <c r="AG17">
        <v>0</v>
      </c>
    </row>
    <row r="18" spans="20:33" ht="15">
      <c r="T18">
        <v>3981</v>
      </c>
      <c r="U18" t="s">
        <v>188</v>
      </c>
      <c r="V18">
        <v>90000</v>
      </c>
      <c r="W18">
        <v>90000</v>
      </c>
      <c r="X18">
        <v>90000</v>
      </c>
      <c r="Y18">
        <v>90000</v>
      </c>
      <c r="Z18">
        <v>90000</v>
      </c>
      <c r="AA18">
        <v>90000</v>
      </c>
      <c r="AB18">
        <v>90000</v>
      </c>
      <c r="AC18">
        <v>90000</v>
      </c>
      <c r="AD18">
        <v>90000</v>
      </c>
      <c r="AE18">
        <v>90000</v>
      </c>
      <c r="AF18">
        <v>90000</v>
      </c>
      <c r="AG18">
        <v>90000</v>
      </c>
    </row>
    <row r="21" spans="20:34" ht="15">
      <c r="T21">
        <v>2111</v>
      </c>
      <c r="U21" t="s">
        <v>153</v>
      </c>
      <c r="V21" s="202">
        <f>SUM(V4:V7)</f>
        <v>0</v>
      </c>
      <c r="W21" s="202">
        <f aca="true" t="shared" si="0" ref="W21:AG21">SUM(W4:W7)</f>
        <v>2400</v>
      </c>
      <c r="X21" s="202">
        <f t="shared" si="0"/>
        <v>0</v>
      </c>
      <c r="Y21" s="202">
        <f t="shared" si="0"/>
        <v>2900</v>
      </c>
      <c r="Z21" s="202">
        <f t="shared" si="0"/>
        <v>0</v>
      </c>
      <c r="AA21" s="202">
        <f t="shared" si="0"/>
        <v>2400</v>
      </c>
      <c r="AB21" s="202">
        <f t="shared" si="0"/>
        <v>0</v>
      </c>
      <c r="AC21" s="202">
        <f t="shared" si="0"/>
        <v>2900</v>
      </c>
      <c r="AD21" s="202">
        <f t="shared" si="0"/>
        <v>0</v>
      </c>
      <c r="AE21" s="202">
        <f t="shared" si="0"/>
        <v>2400</v>
      </c>
      <c r="AF21" s="202">
        <f t="shared" si="0"/>
        <v>0</v>
      </c>
      <c r="AG21" s="202">
        <f t="shared" si="0"/>
        <v>0</v>
      </c>
      <c r="AH21" s="202">
        <f>SUM(V21:AG21)</f>
        <v>13000</v>
      </c>
    </row>
    <row r="22" spans="20:34" ht="15">
      <c r="T22">
        <v>2141</v>
      </c>
      <c r="U22" t="s">
        <v>165</v>
      </c>
      <c r="V22" s="202">
        <f>SUM(V8:V11)</f>
        <v>0</v>
      </c>
      <c r="W22" s="202">
        <f aca="true" t="shared" si="1" ref="W22:AG22">SUM(W8:W11)</f>
        <v>3000</v>
      </c>
      <c r="X22" s="202">
        <f t="shared" si="1"/>
        <v>5600</v>
      </c>
      <c r="Y22" s="202">
        <f t="shared" si="1"/>
        <v>3000</v>
      </c>
      <c r="Z22" s="202">
        <f t="shared" si="1"/>
        <v>1000</v>
      </c>
      <c r="AA22" s="202">
        <f t="shared" si="1"/>
        <v>8600</v>
      </c>
      <c r="AB22" s="202">
        <f t="shared" si="1"/>
        <v>5600</v>
      </c>
      <c r="AC22" s="202">
        <f t="shared" si="1"/>
        <v>3000</v>
      </c>
      <c r="AD22" s="202">
        <f t="shared" si="1"/>
        <v>0</v>
      </c>
      <c r="AE22" s="202">
        <f t="shared" si="1"/>
        <v>3000</v>
      </c>
      <c r="AF22" s="202">
        <f t="shared" si="1"/>
        <v>5600</v>
      </c>
      <c r="AG22" s="202">
        <f t="shared" si="1"/>
        <v>0</v>
      </c>
      <c r="AH22" s="202">
        <f aca="true" t="shared" si="2" ref="AH22:AH28">SUM(V22:AG22)</f>
        <v>38400</v>
      </c>
    </row>
    <row r="23" spans="20:34" ht="15">
      <c r="T23">
        <v>2211</v>
      </c>
      <c r="U23" t="s">
        <v>167</v>
      </c>
      <c r="V23" s="202">
        <v>0</v>
      </c>
      <c r="W23" s="202">
        <v>1000</v>
      </c>
      <c r="X23" s="202">
        <v>1000</v>
      </c>
      <c r="Y23" s="202">
        <v>1000</v>
      </c>
      <c r="Z23" s="202">
        <v>1000</v>
      </c>
      <c r="AA23" s="202">
        <v>1000</v>
      </c>
      <c r="AB23" s="202">
        <v>1000</v>
      </c>
      <c r="AC23" s="202">
        <v>1000</v>
      </c>
      <c r="AD23" s="202">
        <v>1000</v>
      </c>
      <c r="AE23" s="202">
        <v>1000</v>
      </c>
      <c r="AF23" s="202">
        <v>1000</v>
      </c>
      <c r="AG23" s="202">
        <v>0</v>
      </c>
      <c r="AH23" s="202">
        <f t="shared" si="2"/>
        <v>10000</v>
      </c>
    </row>
    <row r="24" spans="20:34" ht="15">
      <c r="T24">
        <v>3341</v>
      </c>
      <c r="U24" t="s">
        <v>132</v>
      </c>
      <c r="V24" s="202">
        <f>SUM(V13:V14)</f>
        <v>0</v>
      </c>
      <c r="W24" s="202">
        <f aca="true" t="shared" si="3" ref="W24:AG24">SUM(W13:W14)</f>
        <v>0</v>
      </c>
      <c r="X24" s="202">
        <f t="shared" si="3"/>
        <v>8000</v>
      </c>
      <c r="Y24" s="202">
        <f t="shared" si="3"/>
        <v>3000</v>
      </c>
      <c r="Z24" s="202">
        <f t="shared" si="3"/>
        <v>0</v>
      </c>
      <c r="AA24" s="202">
        <f t="shared" si="3"/>
        <v>7000</v>
      </c>
      <c r="AB24" s="202">
        <f t="shared" si="3"/>
        <v>0</v>
      </c>
      <c r="AC24" s="202">
        <f t="shared" si="3"/>
        <v>13000</v>
      </c>
      <c r="AD24" s="202">
        <f t="shared" si="3"/>
        <v>0</v>
      </c>
      <c r="AE24" s="202">
        <f t="shared" si="3"/>
        <v>5000</v>
      </c>
      <c r="AF24" s="202">
        <f t="shared" si="3"/>
        <v>0</v>
      </c>
      <c r="AG24" s="202">
        <f t="shared" si="3"/>
        <v>0</v>
      </c>
      <c r="AH24" s="202">
        <f t="shared" si="2"/>
        <v>36000</v>
      </c>
    </row>
    <row r="25" spans="20:34" ht="15">
      <c r="T25">
        <v>3721</v>
      </c>
      <c r="U25" t="s">
        <v>168</v>
      </c>
      <c r="V25" s="202">
        <v>0</v>
      </c>
      <c r="W25" s="202">
        <v>1000</v>
      </c>
      <c r="X25" s="202">
        <v>1000</v>
      </c>
      <c r="Y25" s="202">
        <v>1000</v>
      </c>
      <c r="Z25" s="202">
        <v>500</v>
      </c>
      <c r="AA25" s="202">
        <v>500</v>
      </c>
      <c r="AB25" s="202">
        <v>500</v>
      </c>
      <c r="AC25" s="202">
        <v>500</v>
      </c>
      <c r="AD25" s="202">
        <v>0</v>
      </c>
      <c r="AE25" s="202">
        <v>0</v>
      </c>
      <c r="AF25" s="202">
        <v>0</v>
      </c>
      <c r="AG25" s="202">
        <v>0</v>
      </c>
      <c r="AH25" s="202">
        <f t="shared" si="2"/>
        <v>5000</v>
      </c>
    </row>
    <row r="26" spans="20:34" ht="15">
      <c r="T26">
        <v>3751</v>
      </c>
      <c r="U26" t="s">
        <v>169</v>
      </c>
      <c r="V26" s="202">
        <v>0</v>
      </c>
      <c r="W26" s="202">
        <v>1000</v>
      </c>
      <c r="X26" s="202">
        <v>1000</v>
      </c>
      <c r="Y26" s="202">
        <v>1000</v>
      </c>
      <c r="Z26" s="202">
        <v>2000</v>
      </c>
      <c r="AA26" s="202">
        <v>1000</v>
      </c>
      <c r="AB26" s="202">
        <v>1000</v>
      </c>
      <c r="AC26" s="202">
        <v>2000</v>
      </c>
      <c r="AD26" s="202">
        <v>2000</v>
      </c>
      <c r="AE26" s="202">
        <v>1000</v>
      </c>
      <c r="AF26" s="202">
        <v>2000</v>
      </c>
      <c r="AG26" s="202">
        <v>1000</v>
      </c>
      <c r="AH26" s="202">
        <f t="shared" si="2"/>
        <v>15000</v>
      </c>
    </row>
    <row r="27" spans="20:34" ht="15">
      <c r="T27">
        <v>3821</v>
      </c>
      <c r="U27" t="s">
        <v>170</v>
      </c>
      <c r="V27" s="202">
        <v>0</v>
      </c>
      <c r="W27" s="202">
        <v>1000</v>
      </c>
      <c r="X27" s="202">
        <v>1000</v>
      </c>
      <c r="Y27" s="202">
        <v>1000</v>
      </c>
      <c r="Z27" s="202">
        <v>1000</v>
      </c>
      <c r="AA27" s="202">
        <v>1000</v>
      </c>
      <c r="AB27" s="202">
        <v>1000</v>
      </c>
      <c r="AC27" s="202">
        <v>2000</v>
      </c>
      <c r="AD27" s="202">
        <v>1000</v>
      </c>
      <c r="AE27" s="202">
        <v>1000</v>
      </c>
      <c r="AF27" s="202">
        <v>1000</v>
      </c>
      <c r="AG27" s="202">
        <v>0</v>
      </c>
      <c r="AH27" s="202">
        <f t="shared" si="2"/>
        <v>11000</v>
      </c>
    </row>
    <row r="28" spans="20:34" ht="15">
      <c r="T28">
        <v>3981</v>
      </c>
      <c r="U28" t="s">
        <v>188</v>
      </c>
      <c r="V28" s="202">
        <v>90000</v>
      </c>
      <c r="W28" s="202">
        <v>90000</v>
      </c>
      <c r="X28" s="202">
        <v>90000</v>
      </c>
      <c r="Y28" s="202">
        <v>90000</v>
      </c>
      <c r="Z28" s="202">
        <v>90000</v>
      </c>
      <c r="AA28" s="202">
        <v>90000</v>
      </c>
      <c r="AB28" s="202">
        <v>90000</v>
      </c>
      <c r="AC28" s="202">
        <v>90000</v>
      </c>
      <c r="AD28" s="202">
        <v>90000</v>
      </c>
      <c r="AE28" s="202">
        <v>90000</v>
      </c>
      <c r="AF28" s="202">
        <v>90000</v>
      </c>
      <c r="AG28" s="202">
        <v>90000</v>
      </c>
      <c r="AH28" s="202">
        <f t="shared" si="2"/>
        <v>1080000</v>
      </c>
    </row>
  </sheetData>
  <sheetProtection/>
  <autoFilter ref="T3:AG1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PlanesProgramas</dc:creator>
  <cp:keywords/>
  <dc:description/>
  <cp:lastModifiedBy>Naty</cp:lastModifiedBy>
  <cp:lastPrinted>2015-04-14T18:35:18Z</cp:lastPrinted>
  <dcterms:created xsi:type="dcterms:W3CDTF">2014-03-13T08:32:37Z</dcterms:created>
  <dcterms:modified xsi:type="dcterms:W3CDTF">2015-11-30T17:07:41Z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2058-9.1.0.4945</vt:lpwstr>
  </property>
</Properties>
</file>